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90" windowWidth="19035" windowHeight="12525" firstSheet="2" activeTab="2"/>
  </bookViews>
  <sheets>
    <sheet name="List1" sheetId="1" state="hidden" r:id="rId1"/>
    <sheet name="startovní listina 100 m muži" sheetId="2" r:id="rId2"/>
    <sheet name="výsledková listina 100 m muži" sheetId="3" r:id="rId3"/>
    <sheet name="Dvojboj výpočet" sheetId="4" state="hidden" r:id="rId4"/>
  </sheets>
  <definedNames>
    <definedName name="_xlnm.Print_Area" localSheetId="1">'startovní listina 100 m muži'!$A$1:$H$204</definedName>
  </definedNames>
  <calcPr fullCalcOnLoad="1"/>
</workbook>
</file>

<file path=xl/sharedStrings.xml><?xml version="1.0" encoding="utf-8"?>
<sst xmlns="http://schemas.openxmlformats.org/spreadsheetml/2006/main" count="241" uniqueCount="230">
  <si>
    <t>Příjmení a jméno</t>
  </si>
  <si>
    <t>Přihlašovatel</t>
  </si>
  <si>
    <t>100 m</t>
  </si>
  <si>
    <t>Výsledky 100 m - rozběhy</t>
  </si>
  <si>
    <t>1. pokus</t>
  </si>
  <si>
    <t>2. pokus</t>
  </si>
  <si>
    <t>Výsledný čas</t>
  </si>
  <si>
    <t>číslo</t>
  </si>
  <si>
    <t>Pořadí</t>
  </si>
  <si>
    <t>Dvojboj</t>
  </si>
  <si>
    <t xml:space="preserve">Věž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</si>
  <si>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</si>
  <si>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</si>
  <si>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</si>
  <si>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</si>
  <si>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</si>
  <si>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</si>
  <si>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</si>
  <si>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</si>
  <si>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</si>
  <si>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</si>
  <si>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</si>
  <si>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</si>
  <si>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</si>
  <si>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</si>
  <si>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</si>
  <si>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</si>
  <si>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</si>
  <si>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</si>
  <si>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</si>
  <si>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</si>
  <si>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</si>
  <si>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</si>
  <si>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</si>
  <si>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</si>
  <si>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</si>
  <si>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</si>
  <si>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</si>
  <si>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</si>
  <si>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</si>
  <si>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</si>
  <si>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</si>
  <si>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</si>
  <si>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</si>
  <si>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</si>
  <si>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</si>
  <si>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</si>
  <si>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</si>
  <si>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</si>
  <si>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</si>
  <si>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</si>
  <si>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</si>
  <si>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</si>
  <si>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</si>
  <si>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</si>
  <si>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</si>
  <si>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</si>
  <si>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</si>
  <si>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</si>
  <si>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</si>
  <si>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</si>
  <si>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</si>
  <si>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</si>
  <si>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</si>
  <si>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</si>
  <si>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</si>
  <si>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</si>
  <si>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</si>
  <si>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</si>
  <si>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</si>
  <si>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</si>
  <si>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</si>
  <si>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</si>
  <si>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</si>
  <si>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</si>
  <si>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</si>
  <si>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</si>
  <si>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</si>
  <si>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</si>
  <si>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</si>
  <si>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</si>
  <si>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</si>
  <si>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</si>
  <si>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</si>
  <si>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</si>
  <si>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</si>
  <si>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</si>
  <si>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</si>
  <si>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</si>
  <si>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</si>
  <si>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</si>
  <si>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</si>
  <si>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</si>
  <si>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XXXVII. ročník Memoriálu Josefa Romportla a Vlastimila Málka</t>
  </si>
  <si>
    <t>pořadí</t>
  </si>
  <si>
    <t>Zápis 100 m - rozběhy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</si>
  <si>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</si>
  <si>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</si>
  <si>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</si>
  <si>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</si>
  <si>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</si>
  <si>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</si>
  <si>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</si>
  <si>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</si>
  <si>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</si>
  <si>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</si>
  <si>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</si>
  <si>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</si>
  <si>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</si>
  <si>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</si>
  <si>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</si>
  <si>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</si>
  <si>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</si>
  <si>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</si>
  <si>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</si>
  <si>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</si>
  <si>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</si>
  <si>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</si>
  <si>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</si>
  <si>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</si>
  <si>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</si>
  <si>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</si>
  <si>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</si>
  <si>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</si>
  <si>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</si>
  <si>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</si>
  <si>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</si>
  <si>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</si>
  <si>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</si>
  <si>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</si>
  <si>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</si>
  <si>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</si>
  <si>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</si>
  <si>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</si>
  <si>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</si>
  <si>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</si>
  <si>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</si>
  <si>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</si>
  <si>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</si>
  <si>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</si>
  <si>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</si>
  <si>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</si>
  <si>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</si>
  <si>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</si>
  <si>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</si>
  <si>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</si>
  <si>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</si>
  <si>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</si>
  <si>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</si>
  <si>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</si>
  <si>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</si>
  <si>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</si>
  <si>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</si>
  <si>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</si>
  <si>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</si>
  <si>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</si>
  <si>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</si>
  <si>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</si>
  <si>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</si>
  <si>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</si>
  <si>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</si>
  <si>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</si>
  <si>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</si>
  <si>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</si>
  <si>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</si>
  <si>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</si>
  <si>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</si>
  <si>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</si>
  <si>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</si>
  <si>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</si>
  <si>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</si>
  <si>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</si>
  <si>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</si>
  <si>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</si>
  <si>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</si>
  <si>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</si>
  <si>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</si>
  <si>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</si>
  <si>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</si>
  <si>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</si>
  <si>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</si>
  <si>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</si>
  <si>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</si>
  <si>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</si>
  <si>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</si>
  <si>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</si>
  <si>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</si>
  <si>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</si>
  <si>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</si>
  <si>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</si>
  <si>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</si>
  <si>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</si>
  <si>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</si>
  <si>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</si>
  <si>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</si>
  <si>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</si>
  <si>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</si>
  <si>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</si>
  <si>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</si>
  <si>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</si>
  <si>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</si>
  <si>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</si>
  <si>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</si>
  <si>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</si>
  <si>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</si>
  <si>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</si>
  <si>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</si>
  <si>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</si>
  <si>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</si>
  <si>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</si>
  <si>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</si>
  <si>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</si>
  <si>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</si>
  <si>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</si>
  <si>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</si>
  <si>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Výpočet dvojboj</t>
  </si>
  <si>
    <t>kontrolní pořadí</t>
  </si>
  <si>
    <t>Úprava formát</t>
  </si>
  <si>
    <t>Datum memoriálu</t>
  </si>
  <si>
    <t>název akce</t>
  </si>
  <si>
    <t>3. pokus</t>
  </si>
  <si>
    <t>Vondrášek Matěj/2002</t>
  </si>
  <si>
    <t>SDH Hradec</t>
  </si>
  <si>
    <t>Snášel Patrik/1997</t>
  </si>
  <si>
    <t>Dokulil Jakub/2003</t>
  </si>
  <si>
    <t>Šváb Jan/2002</t>
  </si>
  <si>
    <t>Hösl Daniel/2002</t>
  </si>
  <si>
    <t>SDH Dobřany</t>
  </si>
  <si>
    <t>SDH Křenovy</t>
  </si>
  <si>
    <t>SDH Plzeň-Božkov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</si>
</sst>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[$¥€-2]\ #\ ##,000_);[Red]\([$€-2]\ #\ ##,000\)"/>
  </numFmts>
  <fonts count="46">
    <font>
      <sz val="10"/>
      <name val="Arial"/>
      <family val="0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9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6" fillId="32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2" fontId="0" fillId="34" borderId="20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2" fontId="0" fillId="34" borderId="17" xfId="0" applyNumberFormat="1" applyFill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2" fontId="0" fillId="34" borderId="25" xfId="0" applyNumberForma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18" xfId="0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2" fontId="0" fillId="35" borderId="16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25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6" xfId="0" applyFill="1" applyBorder="1" applyAlignment="1">
      <alignment/>
    </xf>
    <xf numFmtId="2" fontId="0" fillId="36" borderId="25" xfId="0" applyNumberFormat="1" applyFill="1" applyBorder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36" borderId="0" xfId="0" applyFill="1" applyAlignment="1">
      <alignment horizontal="center"/>
    </xf>
    <xf numFmtId="0" fontId="2" fillId="36" borderId="0" xfId="0" applyFont="1" applyFill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8" borderId="16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0" borderId="27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ní listina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zoomScalePageLayoutView="0" workbookViewId="0" topLeftCell="A182">
      <selection activeCell="D219" sqref="D219"/>
    </sheetView>
  </sheetViews>
  <sheetFormatPr defaultColWidth="9.140625" defaultRowHeight="12.75"/>
  <cols>
    <col min="2" max="2" width="22.28125" style="0" customWidth="1"/>
    <col min="3" max="3" width="12.00390625" style="0" customWidth="1"/>
    <col min="4" max="4" width="21.8515625" style="0" customWidth="1"/>
    <col min="5" max="5" width="16.28125" style="0" customWidth="1"/>
    <col min="9" max="9" width="10.140625" style="0" bestFit="1" customWidth="1"/>
  </cols>
  <sheetData>
    <row r="1" spans="2:9" ht="12.75">
      <c r="B1" t="s">
        <v>217</v>
      </c>
      <c r="E1" t="s">
        <v>218</v>
      </c>
      <c r="F1" s="47" t="e">
        <f>#REF!</f>
        <v>#REF!</v>
      </c>
      <c r="G1" s="22" t="e">
        <f>F1/365.25</f>
        <v>#REF!</v>
      </c>
      <c r="H1" t="e">
        <f>CEILING(G1,1)</f>
        <v>#REF!</v>
      </c>
      <c r="I1" s="47" t="e">
        <f>H1*365.25</f>
        <v>#REF!</v>
      </c>
    </row>
    <row r="2" ht="12.75">
      <c r="G2" s="22" t="e">
        <f>SUM(G3:G205)</f>
        <v>#REF!</v>
      </c>
    </row>
    <row r="3" spans="1:10" ht="12.75">
      <c r="A3">
        <v>1</v>
      </c>
      <c r="B3" t="e">
        <f>#REF!</f>
        <v>#REF!</v>
      </c>
      <c r="C3" s="47" t="e">
        <f>#REF!</f>
        <v>#REF!</v>
      </c>
      <c r="D3" s="47" t="e">
        <f>#REF!</f>
        <v>#REF!</v>
      </c>
      <c r="E3" t="e">
        <f>IF(C3&lt;I$1-14610,1,0)</f>
        <v>#REF!</v>
      </c>
      <c r="F3" t="e">
        <f>IF(B3=0,0,1)</f>
        <v>#REF!</v>
      </c>
      <c r="G3" t="e">
        <f>E3*F3</f>
        <v>#REF!</v>
      </c>
      <c r="H3" t="e">
        <f>A3*G3</f>
        <v>#REF!</v>
      </c>
      <c r="I3" t="e">
        <f>RANK(H3,H$3:H$205,0)</f>
        <v>#REF!</v>
      </c>
      <c r="J3" t="e">
        <f>IF(I3&gt;G$2,0,I3)</f>
        <v>#REF!</v>
      </c>
    </row>
    <row r="4" spans="1:10" ht="12.75">
      <c r="A4">
        <v>2</v>
      </c>
      <c r="B4" t="e">
        <f>#REF!</f>
        <v>#REF!</v>
      </c>
      <c r="C4" s="47" t="e">
        <f>#REF!</f>
        <v>#REF!</v>
      </c>
      <c r="D4" s="47" t="e">
        <f>#REF!</f>
        <v>#REF!</v>
      </c>
      <c r="E4" t="e">
        <f aca="true" t="shared" si="0" ref="E4:E67">IF(C4&lt;I$1-14610,1,0)</f>
        <v>#REF!</v>
      </c>
      <c r="F4" t="e">
        <f aca="true" t="shared" si="1" ref="F4:F67">IF(B4=0,0,1)</f>
        <v>#REF!</v>
      </c>
      <c r="G4" t="e">
        <f aca="true" t="shared" si="2" ref="G4:G67">E4*F4</f>
        <v>#REF!</v>
      </c>
      <c r="H4" t="e">
        <f aca="true" t="shared" si="3" ref="H4:H67">A4*G4</f>
        <v>#REF!</v>
      </c>
      <c r="I4" t="e">
        <f aca="true" t="shared" si="4" ref="I4:I67">RANK(H4,H$3:H$205,0)</f>
        <v>#REF!</v>
      </c>
      <c r="J4" t="e">
        <f aca="true" t="shared" si="5" ref="J4:J67">IF(I4&gt;G$2,0,I4)</f>
        <v>#REF!</v>
      </c>
    </row>
    <row r="5" spans="1:10" ht="12.75">
      <c r="A5">
        <v>3</v>
      </c>
      <c r="B5" t="e">
        <f>#REF!</f>
        <v>#REF!</v>
      </c>
      <c r="C5" s="47" t="e">
        <f>#REF!</f>
        <v>#REF!</v>
      </c>
      <c r="D5" s="47" t="e">
        <f>#REF!</f>
        <v>#REF!</v>
      </c>
      <c r="E5" t="e">
        <f t="shared" si="0"/>
        <v>#REF!</v>
      </c>
      <c r="F5" t="e">
        <f t="shared" si="1"/>
        <v>#REF!</v>
      </c>
      <c r="G5" t="e">
        <f t="shared" si="2"/>
        <v>#REF!</v>
      </c>
      <c r="H5" t="e">
        <f t="shared" si="3"/>
        <v>#REF!</v>
      </c>
      <c r="I5" t="e">
        <f t="shared" si="4"/>
        <v>#REF!</v>
      </c>
      <c r="J5" t="e">
        <f t="shared" si="5"/>
        <v>#REF!</v>
      </c>
    </row>
    <row r="6" spans="1:10" ht="12.75">
      <c r="A6">
        <v>4</v>
      </c>
      <c r="B6" t="e">
        <f>#REF!</f>
        <v>#REF!</v>
      </c>
      <c r="C6" s="47" t="e">
        <f>#REF!</f>
        <v>#REF!</v>
      </c>
      <c r="D6" s="47" t="e">
        <f>#REF!</f>
        <v>#REF!</v>
      </c>
      <c r="E6" t="e">
        <f t="shared" si="0"/>
        <v>#REF!</v>
      </c>
      <c r="F6" t="e">
        <f t="shared" si="1"/>
        <v>#REF!</v>
      </c>
      <c r="G6" t="e">
        <f t="shared" si="2"/>
        <v>#REF!</v>
      </c>
      <c r="H6" t="e">
        <f t="shared" si="3"/>
        <v>#REF!</v>
      </c>
      <c r="I6" t="e">
        <f t="shared" si="4"/>
        <v>#REF!</v>
      </c>
      <c r="J6" t="e">
        <f t="shared" si="5"/>
        <v>#REF!</v>
      </c>
    </row>
    <row r="7" spans="1:10" ht="12.75">
      <c r="A7">
        <v>5</v>
      </c>
      <c r="B7" t="e">
        <f>#REF!</f>
        <v>#REF!</v>
      </c>
      <c r="C7" s="47" t="e">
        <f>#REF!</f>
        <v>#REF!</v>
      </c>
      <c r="D7" s="47" t="e">
        <f>#REF!</f>
        <v>#REF!</v>
      </c>
      <c r="E7" t="e">
        <f t="shared" si="0"/>
        <v>#REF!</v>
      </c>
      <c r="F7" t="e">
        <f t="shared" si="1"/>
        <v>#REF!</v>
      </c>
      <c r="G7" t="e">
        <f t="shared" si="2"/>
        <v>#REF!</v>
      </c>
      <c r="H7" t="e">
        <f t="shared" si="3"/>
        <v>#REF!</v>
      </c>
      <c r="I7" t="e">
        <f t="shared" si="4"/>
        <v>#REF!</v>
      </c>
      <c r="J7" t="e">
        <f t="shared" si="5"/>
        <v>#REF!</v>
      </c>
    </row>
    <row r="8" spans="1:10" ht="12.75">
      <c r="A8">
        <v>6</v>
      </c>
      <c r="B8" t="e">
        <f>#REF!</f>
        <v>#REF!</v>
      </c>
      <c r="C8" s="47" t="e">
        <f>#REF!</f>
        <v>#REF!</v>
      </c>
      <c r="D8" s="47" t="e">
        <f>#REF!</f>
        <v>#REF!</v>
      </c>
      <c r="E8" t="e">
        <f t="shared" si="0"/>
        <v>#REF!</v>
      </c>
      <c r="F8" t="e">
        <f t="shared" si="1"/>
        <v>#REF!</v>
      </c>
      <c r="G8" t="e">
        <f t="shared" si="2"/>
        <v>#REF!</v>
      </c>
      <c r="H8" t="e">
        <f t="shared" si="3"/>
        <v>#REF!</v>
      </c>
      <c r="I8" t="e">
        <f t="shared" si="4"/>
        <v>#REF!</v>
      </c>
      <c r="J8" t="e">
        <f t="shared" si="5"/>
        <v>#REF!</v>
      </c>
    </row>
    <row r="9" spans="1:10" ht="12.75">
      <c r="A9">
        <v>7</v>
      </c>
      <c r="B9" t="e">
        <f>#REF!</f>
        <v>#REF!</v>
      </c>
      <c r="C9" s="47" t="e">
        <f>#REF!</f>
        <v>#REF!</v>
      </c>
      <c r="D9" s="47" t="e">
        <f>#REF!</f>
        <v>#REF!</v>
      </c>
      <c r="E9" t="e">
        <f t="shared" si="0"/>
        <v>#REF!</v>
      </c>
      <c r="F9" t="e">
        <f t="shared" si="1"/>
        <v>#REF!</v>
      </c>
      <c r="G9" t="e">
        <f t="shared" si="2"/>
        <v>#REF!</v>
      </c>
      <c r="H9" t="e">
        <f t="shared" si="3"/>
        <v>#REF!</v>
      </c>
      <c r="I9" t="e">
        <f t="shared" si="4"/>
        <v>#REF!</v>
      </c>
      <c r="J9" t="e">
        <f t="shared" si="5"/>
        <v>#REF!</v>
      </c>
    </row>
    <row r="10" spans="1:10" ht="12.75">
      <c r="A10">
        <v>8</v>
      </c>
      <c r="B10" t="e">
        <f>#REF!</f>
        <v>#REF!</v>
      </c>
      <c r="C10" s="47" t="e">
        <f>#REF!</f>
        <v>#REF!</v>
      </c>
      <c r="D10" s="47" t="e">
        <f>#REF!</f>
        <v>#REF!</v>
      </c>
      <c r="E10" t="e">
        <f t="shared" si="0"/>
        <v>#REF!</v>
      </c>
      <c r="F10" t="e">
        <f t="shared" si="1"/>
        <v>#REF!</v>
      </c>
      <c r="G10" t="e">
        <f t="shared" si="2"/>
        <v>#REF!</v>
      </c>
      <c r="H10" t="e">
        <f t="shared" si="3"/>
        <v>#REF!</v>
      </c>
      <c r="I10" t="e">
        <f t="shared" si="4"/>
        <v>#REF!</v>
      </c>
      <c r="J10" t="e">
        <f t="shared" si="5"/>
        <v>#REF!</v>
      </c>
    </row>
    <row r="11" spans="1:10" ht="12.75">
      <c r="A11">
        <v>9</v>
      </c>
      <c r="B11" t="e">
        <f>#REF!</f>
        <v>#REF!</v>
      </c>
      <c r="C11" s="47" t="e">
        <f>#REF!</f>
        <v>#REF!</v>
      </c>
      <c r="D11" s="47" t="e">
        <f>#REF!</f>
        <v>#REF!</v>
      </c>
      <c r="E11" t="e">
        <f t="shared" si="0"/>
        <v>#REF!</v>
      </c>
      <c r="F11" t="e">
        <f t="shared" si="1"/>
        <v>#REF!</v>
      </c>
      <c r="G11" t="e">
        <f t="shared" si="2"/>
        <v>#REF!</v>
      </c>
      <c r="H11" t="e">
        <f t="shared" si="3"/>
        <v>#REF!</v>
      </c>
      <c r="I11" t="e">
        <f t="shared" si="4"/>
        <v>#REF!</v>
      </c>
      <c r="J11" t="e">
        <f t="shared" si="5"/>
        <v>#REF!</v>
      </c>
    </row>
    <row r="12" spans="1:10" ht="12.75">
      <c r="A12">
        <v>10</v>
      </c>
      <c r="B12" t="e">
        <f>#REF!</f>
        <v>#REF!</v>
      </c>
      <c r="C12" s="47" t="e">
        <f>#REF!</f>
        <v>#REF!</v>
      </c>
      <c r="D12" s="47" t="e">
        <f>#REF!</f>
        <v>#REF!</v>
      </c>
      <c r="E12" t="e">
        <f t="shared" si="0"/>
        <v>#REF!</v>
      </c>
      <c r="F12" t="e">
        <f t="shared" si="1"/>
        <v>#REF!</v>
      </c>
      <c r="G12" t="e">
        <f t="shared" si="2"/>
        <v>#REF!</v>
      </c>
      <c r="H12" t="e">
        <f t="shared" si="3"/>
        <v>#REF!</v>
      </c>
      <c r="I12" t="e">
        <f t="shared" si="4"/>
        <v>#REF!</v>
      </c>
      <c r="J12" t="e">
        <f t="shared" si="5"/>
        <v>#REF!</v>
      </c>
    </row>
    <row r="13" spans="1:10" ht="12.75">
      <c r="A13">
        <v>11</v>
      </c>
      <c r="B13" t="e">
        <f>#REF!</f>
        <v>#REF!</v>
      </c>
      <c r="C13" s="47" t="e">
        <f>#REF!</f>
        <v>#REF!</v>
      </c>
      <c r="D13" s="47" t="e">
        <f>#REF!</f>
        <v>#REF!</v>
      </c>
      <c r="E13" t="e">
        <f t="shared" si="0"/>
        <v>#REF!</v>
      </c>
      <c r="F13" t="e">
        <f t="shared" si="1"/>
        <v>#REF!</v>
      </c>
      <c r="G13" t="e">
        <f t="shared" si="2"/>
        <v>#REF!</v>
      </c>
      <c r="H13" t="e">
        <f t="shared" si="3"/>
        <v>#REF!</v>
      </c>
      <c r="I13" t="e">
        <f t="shared" si="4"/>
        <v>#REF!</v>
      </c>
      <c r="J13" t="e">
        <f t="shared" si="5"/>
        <v>#REF!</v>
      </c>
    </row>
    <row r="14" spans="1:10" ht="12.75">
      <c r="A14">
        <v>12</v>
      </c>
      <c r="B14" t="e">
        <f>#REF!</f>
        <v>#REF!</v>
      </c>
      <c r="C14" s="47" t="e">
        <f>#REF!</f>
        <v>#REF!</v>
      </c>
      <c r="D14" s="47" t="e">
        <f>#REF!</f>
        <v>#REF!</v>
      </c>
      <c r="E14" t="e">
        <f t="shared" si="0"/>
        <v>#REF!</v>
      </c>
      <c r="F14" t="e">
        <f t="shared" si="1"/>
        <v>#REF!</v>
      </c>
      <c r="G14" t="e">
        <f t="shared" si="2"/>
        <v>#REF!</v>
      </c>
      <c r="H14" t="e">
        <f t="shared" si="3"/>
        <v>#REF!</v>
      </c>
      <c r="I14" t="e">
        <f t="shared" si="4"/>
        <v>#REF!</v>
      </c>
      <c r="J14" t="e">
        <f t="shared" si="5"/>
        <v>#REF!</v>
      </c>
    </row>
    <row r="15" spans="1:10" ht="12.75">
      <c r="A15">
        <v>13</v>
      </c>
      <c r="B15" t="e">
        <f>#REF!</f>
        <v>#REF!</v>
      </c>
      <c r="C15" s="47" t="e">
        <f>#REF!</f>
        <v>#REF!</v>
      </c>
      <c r="D15" s="47" t="e">
        <f>#REF!</f>
        <v>#REF!</v>
      </c>
      <c r="E15" t="e">
        <f t="shared" si="0"/>
        <v>#REF!</v>
      </c>
      <c r="F15" t="e">
        <f t="shared" si="1"/>
        <v>#REF!</v>
      </c>
      <c r="G15" t="e">
        <f t="shared" si="2"/>
        <v>#REF!</v>
      </c>
      <c r="H15" t="e">
        <f t="shared" si="3"/>
        <v>#REF!</v>
      </c>
      <c r="I15" t="e">
        <f t="shared" si="4"/>
        <v>#REF!</v>
      </c>
      <c r="J15" t="e">
        <f t="shared" si="5"/>
        <v>#REF!</v>
      </c>
    </row>
    <row r="16" spans="1:10" ht="12.75">
      <c r="A16">
        <v>14</v>
      </c>
      <c r="B16" t="e">
        <f>#REF!</f>
        <v>#REF!</v>
      </c>
      <c r="C16" s="47" t="e">
        <f>#REF!</f>
        <v>#REF!</v>
      </c>
      <c r="D16" s="47" t="e">
        <f>#REF!</f>
        <v>#REF!</v>
      </c>
      <c r="E16" t="e">
        <f t="shared" si="0"/>
        <v>#REF!</v>
      </c>
      <c r="F16" t="e">
        <f t="shared" si="1"/>
        <v>#REF!</v>
      </c>
      <c r="G16" t="e">
        <f t="shared" si="2"/>
        <v>#REF!</v>
      </c>
      <c r="H16" t="e">
        <f t="shared" si="3"/>
        <v>#REF!</v>
      </c>
      <c r="I16" t="e">
        <f t="shared" si="4"/>
        <v>#REF!</v>
      </c>
      <c r="J16" t="e">
        <f t="shared" si="5"/>
        <v>#REF!</v>
      </c>
    </row>
    <row r="17" spans="1:10" ht="12.75">
      <c r="A17">
        <v>15</v>
      </c>
      <c r="B17" t="e">
        <f>#REF!</f>
        <v>#REF!</v>
      </c>
      <c r="C17" s="47" t="e">
        <f>#REF!</f>
        <v>#REF!</v>
      </c>
      <c r="D17" s="47" t="e">
        <f>#REF!</f>
        <v>#REF!</v>
      </c>
      <c r="E17" t="e">
        <f t="shared" si="0"/>
        <v>#REF!</v>
      </c>
      <c r="F17" t="e">
        <f t="shared" si="1"/>
        <v>#REF!</v>
      </c>
      <c r="G17" t="e">
        <f t="shared" si="2"/>
        <v>#REF!</v>
      </c>
      <c r="H17" t="e">
        <f t="shared" si="3"/>
        <v>#REF!</v>
      </c>
      <c r="I17" t="e">
        <f t="shared" si="4"/>
        <v>#REF!</v>
      </c>
      <c r="J17" t="e">
        <f t="shared" si="5"/>
        <v>#REF!</v>
      </c>
    </row>
    <row r="18" spans="1:10" ht="12.75">
      <c r="A18">
        <v>16</v>
      </c>
      <c r="B18" t="e">
        <f>#REF!</f>
        <v>#REF!</v>
      </c>
      <c r="C18" s="47" t="e">
        <f>#REF!</f>
        <v>#REF!</v>
      </c>
      <c r="D18" s="47" t="e">
        <f>#REF!</f>
        <v>#REF!</v>
      </c>
      <c r="E18" t="e">
        <f t="shared" si="0"/>
        <v>#REF!</v>
      </c>
      <c r="F18" t="e">
        <f t="shared" si="1"/>
        <v>#REF!</v>
      </c>
      <c r="G18" t="e">
        <f t="shared" si="2"/>
        <v>#REF!</v>
      </c>
      <c r="H18" t="e">
        <f t="shared" si="3"/>
        <v>#REF!</v>
      </c>
      <c r="I18" t="e">
        <f t="shared" si="4"/>
        <v>#REF!</v>
      </c>
      <c r="J18" t="e">
        <f t="shared" si="5"/>
        <v>#REF!</v>
      </c>
    </row>
    <row r="19" spans="1:10" ht="12.75">
      <c r="A19">
        <v>17</v>
      </c>
      <c r="B19" t="e">
        <f>#REF!</f>
        <v>#REF!</v>
      </c>
      <c r="C19" s="47" t="e">
        <f>#REF!</f>
        <v>#REF!</v>
      </c>
      <c r="D19" s="47" t="e">
        <f>#REF!</f>
        <v>#REF!</v>
      </c>
      <c r="E19" t="e">
        <f t="shared" si="0"/>
        <v>#REF!</v>
      </c>
      <c r="F19" t="e">
        <f t="shared" si="1"/>
        <v>#REF!</v>
      </c>
      <c r="G19" t="e">
        <f t="shared" si="2"/>
        <v>#REF!</v>
      </c>
      <c r="H19" t="e">
        <f t="shared" si="3"/>
        <v>#REF!</v>
      </c>
      <c r="I19" t="e">
        <f t="shared" si="4"/>
        <v>#REF!</v>
      </c>
      <c r="J19" t="e">
        <f t="shared" si="5"/>
        <v>#REF!</v>
      </c>
    </row>
    <row r="20" spans="1:10" ht="12.75">
      <c r="A20">
        <v>18</v>
      </c>
      <c r="B20" t="e">
        <f>#REF!</f>
        <v>#REF!</v>
      </c>
      <c r="C20" s="47" t="e">
        <f>#REF!</f>
        <v>#REF!</v>
      </c>
      <c r="D20" s="47" t="e">
        <f>#REF!</f>
        <v>#REF!</v>
      </c>
      <c r="E20" t="e">
        <f t="shared" si="0"/>
        <v>#REF!</v>
      </c>
      <c r="F20" t="e">
        <f t="shared" si="1"/>
        <v>#REF!</v>
      </c>
      <c r="G20" t="e">
        <f t="shared" si="2"/>
        <v>#REF!</v>
      </c>
      <c r="H20" t="e">
        <f t="shared" si="3"/>
        <v>#REF!</v>
      </c>
      <c r="I20" t="e">
        <f t="shared" si="4"/>
        <v>#REF!</v>
      </c>
      <c r="J20" t="e">
        <f t="shared" si="5"/>
        <v>#REF!</v>
      </c>
    </row>
    <row r="21" spans="1:10" ht="12.75">
      <c r="A21">
        <v>19</v>
      </c>
      <c r="B21" t="e">
        <f>#REF!</f>
        <v>#REF!</v>
      </c>
      <c r="C21" s="47" t="e">
        <f>#REF!</f>
        <v>#REF!</v>
      </c>
      <c r="D21" s="47" t="e">
        <f>#REF!</f>
        <v>#REF!</v>
      </c>
      <c r="E21" t="e">
        <f t="shared" si="0"/>
        <v>#REF!</v>
      </c>
      <c r="F21" t="e">
        <f t="shared" si="1"/>
        <v>#REF!</v>
      </c>
      <c r="G21" t="e">
        <f t="shared" si="2"/>
        <v>#REF!</v>
      </c>
      <c r="H21" t="e">
        <f t="shared" si="3"/>
        <v>#REF!</v>
      </c>
      <c r="I21" t="e">
        <f t="shared" si="4"/>
        <v>#REF!</v>
      </c>
      <c r="J21" t="e">
        <f t="shared" si="5"/>
        <v>#REF!</v>
      </c>
    </row>
    <row r="22" spans="1:10" ht="12.75">
      <c r="A22">
        <v>20</v>
      </c>
      <c r="B22" t="e">
        <f>#REF!</f>
        <v>#REF!</v>
      </c>
      <c r="C22" s="47" t="e">
        <f>#REF!</f>
        <v>#REF!</v>
      </c>
      <c r="D22" s="47" t="e">
        <f>#REF!</f>
        <v>#REF!</v>
      </c>
      <c r="E22" t="e">
        <f t="shared" si="0"/>
        <v>#REF!</v>
      </c>
      <c r="F22" t="e">
        <f t="shared" si="1"/>
        <v>#REF!</v>
      </c>
      <c r="G22" t="e">
        <f t="shared" si="2"/>
        <v>#REF!</v>
      </c>
      <c r="H22" t="e">
        <f t="shared" si="3"/>
        <v>#REF!</v>
      </c>
      <c r="I22" t="e">
        <f t="shared" si="4"/>
        <v>#REF!</v>
      </c>
      <c r="J22" t="e">
        <f t="shared" si="5"/>
        <v>#REF!</v>
      </c>
    </row>
    <row r="23" spans="1:10" ht="12.75">
      <c r="A23">
        <v>21</v>
      </c>
      <c r="B23" t="e">
        <f>#REF!</f>
        <v>#REF!</v>
      </c>
      <c r="C23" s="47" t="e">
        <f>#REF!</f>
        <v>#REF!</v>
      </c>
      <c r="D23" s="47" t="e">
        <f>#REF!</f>
        <v>#REF!</v>
      </c>
      <c r="E23" t="e">
        <f t="shared" si="0"/>
        <v>#REF!</v>
      </c>
      <c r="F23" t="e">
        <f t="shared" si="1"/>
        <v>#REF!</v>
      </c>
      <c r="G23" t="e">
        <f t="shared" si="2"/>
        <v>#REF!</v>
      </c>
      <c r="H23" t="e">
        <f t="shared" si="3"/>
        <v>#REF!</v>
      </c>
      <c r="I23" t="e">
        <f t="shared" si="4"/>
        <v>#REF!</v>
      </c>
      <c r="J23" t="e">
        <f t="shared" si="5"/>
        <v>#REF!</v>
      </c>
    </row>
    <row r="24" spans="1:10" ht="12.75">
      <c r="A24">
        <v>22</v>
      </c>
      <c r="B24" t="e">
        <f>#REF!</f>
        <v>#REF!</v>
      </c>
      <c r="C24" s="47" t="e">
        <f>#REF!</f>
        <v>#REF!</v>
      </c>
      <c r="D24" s="47" t="e">
        <f>#REF!</f>
        <v>#REF!</v>
      </c>
      <c r="E24" t="e">
        <f t="shared" si="0"/>
        <v>#REF!</v>
      </c>
      <c r="F24" t="e">
        <f t="shared" si="1"/>
        <v>#REF!</v>
      </c>
      <c r="G24" t="e">
        <f t="shared" si="2"/>
        <v>#REF!</v>
      </c>
      <c r="H24" t="e">
        <f t="shared" si="3"/>
        <v>#REF!</v>
      </c>
      <c r="I24" t="e">
        <f t="shared" si="4"/>
        <v>#REF!</v>
      </c>
      <c r="J24" t="e">
        <f t="shared" si="5"/>
        <v>#REF!</v>
      </c>
    </row>
    <row r="25" spans="1:10" ht="12.75">
      <c r="A25">
        <v>23</v>
      </c>
      <c r="B25" t="e">
        <f>#REF!</f>
        <v>#REF!</v>
      </c>
      <c r="C25" s="47" t="e">
        <f>#REF!</f>
        <v>#REF!</v>
      </c>
      <c r="D25" s="47" t="e">
        <f>#REF!</f>
        <v>#REF!</v>
      </c>
      <c r="E25" t="e">
        <f t="shared" si="0"/>
        <v>#REF!</v>
      </c>
      <c r="F25" t="e">
        <f t="shared" si="1"/>
        <v>#REF!</v>
      </c>
      <c r="G25" t="e">
        <f t="shared" si="2"/>
        <v>#REF!</v>
      </c>
      <c r="H25" t="e">
        <f t="shared" si="3"/>
        <v>#REF!</v>
      </c>
      <c r="I25" t="e">
        <f t="shared" si="4"/>
        <v>#REF!</v>
      </c>
      <c r="J25" t="e">
        <f t="shared" si="5"/>
        <v>#REF!</v>
      </c>
    </row>
    <row r="26" spans="1:10" ht="12.75">
      <c r="A26">
        <v>24</v>
      </c>
      <c r="B26" t="e">
        <f>#REF!</f>
        <v>#REF!</v>
      </c>
      <c r="C26" s="47" t="e">
        <f>#REF!</f>
        <v>#REF!</v>
      </c>
      <c r="D26" s="47" t="e">
        <f>#REF!</f>
        <v>#REF!</v>
      </c>
      <c r="E26" t="e">
        <f t="shared" si="0"/>
        <v>#REF!</v>
      </c>
      <c r="F26" t="e">
        <f t="shared" si="1"/>
        <v>#REF!</v>
      </c>
      <c r="G26" t="e">
        <f t="shared" si="2"/>
        <v>#REF!</v>
      </c>
      <c r="H26" t="e">
        <f t="shared" si="3"/>
        <v>#REF!</v>
      </c>
      <c r="I26" t="e">
        <f t="shared" si="4"/>
        <v>#REF!</v>
      </c>
      <c r="J26" t="e">
        <f t="shared" si="5"/>
        <v>#REF!</v>
      </c>
    </row>
    <row r="27" spans="1:10" ht="12.75">
      <c r="A27">
        <v>25</v>
      </c>
      <c r="B27" t="e">
        <f>#REF!</f>
        <v>#REF!</v>
      </c>
      <c r="C27" s="47" t="e">
        <f>#REF!</f>
        <v>#REF!</v>
      </c>
      <c r="D27" s="47" t="e">
        <f>#REF!</f>
        <v>#REF!</v>
      </c>
      <c r="E27" t="e">
        <f t="shared" si="0"/>
        <v>#REF!</v>
      </c>
      <c r="F27" t="e">
        <f t="shared" si="1"/>
        <v>#REF!</v>
      </c>
      <c r="G27" t="e">
        <f t="shared" si="2"/>
        <v>#REF!</v>
      </c>
      <c r="H27" t="e">
        <f t="shared" si="3"/>
        <v>#REF!</v>
      </c>
      <c r="I27" t="e">
        <f t="shared" si="4"/>
        <v>#REF!</v>
      </c>
      <c r="J27" t="e">
        <f t="shared" si="5"/>
        <v>#REF!</v>
      </c>
    </row>
    <row r="28" spans="1:10" ht="12.75">
      <c r="A28">
        <v>26</v>
      </c>
      <c r="B28" t="e">
        <f>#REF!</f>
        <v>#REF!</v>
      </c>
      <c r="C28" s="47" t="e">
        <f>#REF!</f>
        <v>#REF!</v>
      </c>
      <c r="D28" s="47" t="e">
        <f>#REF!</f>
        <v>#REF!</v>
      </c>
      <c r="E28" t="e">
        <f t="shared" si="0"/>
        <v>#REF!</v>
      </c>
      <c r="F28" t="e">
        <f t="shared" si="1"/>
        <v>#REF!</v>
      </c>
      <c r="G28" t="e">
        <f t="shared" si="2"/>
        <v>#REF!</v>
      </c>
      <c r="H28" t="e">
        <f t="shared" si="3"/>
        <v>#REF!</v>
      </c>
      <c r="I28" t="e">
        <f t="shared" si="4"/>
        <v>#REF!</v>
      </c>
      <c r="J28" t="e">
        <f t="shared" si="5"/>
        <v>#REF!</v>
      </c>
    </row>
    <row r="29" spans="1:10" ht="12.75">
      <c r="A29">
        <v>27</v>
      </c>
      <c r="B29" t="e">
        <f>#REF!</f>
        <v>#REF!</v>
      </c>
      <c r="C29" s="47" t="e">
        <f>#REF!</f>
        <v>#REF!</v>
      </c>
      <c r="D29" s="47" t="e">
        <f>#REF!</f>
        <v>#REF!</v>
      </c>
      <c r="E29" t="e">
        <f t="shared" si="0"/>
        <v>#REF!</v>
      </c>
      <c r="F29" t="e">
        <f t="shared" si="1"/>
        <v>#REF!</v>
      </c>
      <c r="G29" t="e">
        <f t="shared" si="2"/>
        <v>#REF!</v>
      </c>
      <c r="H29" t="e">
        <f t="shared" si="3"/>
        <v>#REF!</v>
      </c>
      <c r="I29" t="e">
        <f t="shared" si="4"/>
        <v>#REF!</v>
      </c>
      <c r="J29" t="e">
        <f t="shared" si="5"/>
        <v>#REF!</v>
      </c>
    </row>
    <row r="30" spans="1:10" ht="12.75">
      <c r="A30">
        <v>28</v>
      </c>
      <c r="B30" t="e">
        <f>#REF!</f>
        <v>#REF!</v>
      </c>
      <c r="C30" s="47" t="e">
        <f>#REF!</f>
        <v>#REF!</v>
      </c>
      <c r="D30" s="47" t="e">
        <f>#REF!</f>
        <v>#REF!</v>
      </c>
      <c r="E30" t="e">
        <f t="shared" si="0"/>
        <v>#REF!</v>
      </c>
      <c r="F30" t="e">
        <f t="shared" si="1"/>
        <v>#REF!</v>
      </c>
      <c r="G30" t="e">
        <f t="shared" si="2"/>
        <v>#REF!</v>
      </c>
      <c r="H30" t="e">
        <f t="shared" si="3"/>
        <v>#REF!</v>
      </c>
      <c r="I30" t="e">
        <f t="shared" si="4"/>
        <v>#REF!</v>
      </c>
      <c r="J30" t="e">
        <f t="shared" si="5"/>
        <v>#REF!</v>
      </c>
    </row>
    <row r="31" spans="1:10" ht="12.75">
      <c r="A31">
        <v>29</v>
      </c>
      <c r="B31" t="e">
        <f>#REF!</f>
        <v>#REF!</v>
      </c>
      <c r="C31" s="47" t="e">
        <f>#REF!</f>
        <v>#REF!</v>
      </c>
      <c r="D31" s="47" t="e">
        <f>#REF!</f>
        <v>#REF!</v>
      </c>
      <c r="E31" t="e">
        <f t="shared" si="0"/>
        <v>#REF!</v>
      </c>
      <c r="F31" t="e">
        <f t="shared" si="1"/>
        <v>#REF!</v>
      </c>
      <c r="G31" t="e">
        <f t="shared" si="2"/>
        <v>#REF!</v>
      </c>
      <c r="H31" t="e">
        <f t="shared" si="3"/>
        <v>#REF!</v>
      </c>
      <c r="I31" t="e">
        <f t="shared" si="4"/>
        <v>#REF!</v>
      </c>
      <c r="J31" t="e">
        <f t="shared" si="5"/>
        <v>#REF!</v>
      </c>
    </row>
    <row r="32" spans="1:10" ht="12.75">
      <c r="A32">
        <v>30</v>
      </c>
      <c r="B32" t="e">
        <f>#REF!</f>
        <v>#REF!</v>
      </c>
      <c r="C32" s="47" t="e">
        <f>#REF!</f>
        <v>#REF!</v>
      </c>
      <c r="D32" s="47" t="e">
        <f>#REF!</f>
        <v>#REF!</v>
      </c>
      <c r="E32" t="e">
        <f t="shared" si="0"/>
        <v>#REF!</v>
      </c>
      <c r="F32" t="e">
        <f t="shared" si="1"/>
        <v>#REF!</v>
      </c>
      <c r="G32" t="e">
        <f t="shared" si="2"/>
        <v>#REF!</v>
      </c>
      <c r="H32" t="e">
        <f t="shared" si="3"/>
        <v>#REF!</v>
      </c>
      <c r="I32" t="e">
        <f t="shared" si="4"/>
        <v>#REF!</v>
      </c>
      <c r="J32" t="e">
        <f t="shared" si="5"/>
        <v>#REF!</v>
      </c>
    </row>
    <row r="33" spans="1:10" ht="12.75">
      <c r="A33">
        <v>31</v>
      </c>
      <c r="B33" t="e">
        <f>#REF!</f>
        <v>#REF!</v>
      </c>
      <c r="C33" s="47" t="e">
        <f>#REF!</f>
        <v>#REF!</v>
      </c>
      <c r="D33" s="47" t="e">
        <f>#REF!</f>
        <v>#REF!</v>
      </c>
      <c r="E33" t="e">
        <f t="shared" si="0"/>
        <v>#REF!</v>
      </c>
      <c r="F33" t="e">
        <f t="shared" si="1"/>
        <v>#REF!</v>
      </c>
      <c r="G33" t="e">
        <f t="shared" si="2"/>
        <v>#REF!</v>
      </c>
      <c r="H33" t="e">
        <f t="shared" si="3"/>
        <v>#REF!</v>
      </c>
      <c r="I33" t="e">
        <f t="shared" si="4"/>
        <v>#REF!</v>
      </c>
      <c r="J33" t="e">
        <f t="shared" si="5"/>
        <v>#REF!</v>
      </c>
    </row>
    <row r="34" spans="1:10" ht="12.75">
      <c r="A34">
        <v>32</v>
      </c>
      <c r="B34" t="e">
        <f>#REF!</f>
        <v>#REF!</v>
      </c>
      <c r="C34" s="47" t="e">
        <f>#REF!</f>
        <v>#REF!</v>
      </c>
      <c r="D34" s="47" t="e">
        <f>#REF!</f>
        <v>#REF!</v>
      </c>
      <c r="E34" t="e">
        <f t="shared" si="0"/>
        <v>#REF!</v>
      </c>
      <c r="F34" t="e">
        <f t="shared" si="1"/>
        <v>#REF!</v>
      </c>
      <c r="G34" t="e">
        <f t="shared" si="2"/>
        <v>#REF!</v>
      </c>
      <c r="H34" t="e">
        <f t="shared" si="3"/>
        <v>#REF!</v>
      </c>
      <c r="I34" t="e">
        <f t="shared" si="4"/>
        <v>#REF!</v>
      </c>
      <c r="J34" t="e">
        <f t="shared" si="5"/>
        <v>#REF!</v>
      </c>
    </row>
    <row r="35" spans="1:10" ht="12.75">
      <c r="A35">
        <v>33</v>
      </c>
      <c r="B35" t="e">
        <f>#REF!</f>
        <v>#REF!</v>
      </c>
      <c r="C35" s="47" t="e">
        <f>#REF!</f>
        <v>#REF!</v>
      </c>
      <c r="D35" s="47" t="e">
        <f>#REF!</f>
        <v>#REF!</v>
      </c>
      <c r="E35" t="e">
        <f t="shared" si="0"/>
        <v>#REF!</v>
      </c>
      <c r="F35" t="e">
        <f t="shared" si="1"/>
        <v>#REF!</v>
      </c>
      <c r="G35" t="e">
        <f t="shared" si="2"/>
        <v>#REF!</v>
      </c>
      <c r="H35" t="e">
        <f t="shared" si="3"/>
        <v>#REF!</v>
      </c>
      <c r="I35" t="e">
        <f t="shared" si="4"/>
        <v>#REF!</v>
      </c>
      <c r="J35" t="e">
        <f t="shared" si="5"/>
        <v>#REF!</v>
      </c>
    </row>
    <row r="36" spans="1:10" ht="12.75">
      <c r="A36">
        <v>34</v>
      </c>
      <c r="B36" t="e">
        <f>#REF!</f>
        <v>#REF!</v>
      </c>
      <c r="C36" s="47" t="e">
        <f>#REF!</f>
        <v>#REF!</v>
      </c>
      <c r="D36" s="47" t="e">
        <f>#REF!</f>
        <v>#REF!</v>
      </c>
      <c r="E36" t="e">
        <f t="shared" si="0"/>
        <v>#REF!</v>
      </c>
      <c r="F36" t="e">
        <f t="shared" si="1"/>
        <v>#REF!</v>
      </c>
      <c r="G36" t="e">
        <f t="shared" si="2"/>
        <v>#REF!</v>
      </c>
      <c r="H36" t="e">
        <f t="shared" si="3"/>
        <v>#REF!</v>
      </c>
      <c r="I36" t="e">
        <f t="shared" si="4"/>
        <v>#REF!</v>
      </c>
      <c r="J36" t="e">
        <f t="shared" si="5"/>
        <v>#REF!</v>
      </c>
    </row>
    <row r="37" spans="1:10" ht="12.75">
      <c r="A37">
        <v>35</v>
      </c>
      <c r="B37" t="e">
        <f>#REF!</f>
        <v>#REF!</v>
      </c>
      <c r="C37" s="47" t="e">
        <f>#REF!</f>
        <v>#REF!</v>
      </c>
      <c r="D37" s="47" t="e">
        <f>#REF!</f>
        <v>#REF!</v>
      </c>
      <c r="E37" t="e">
        <f t="shared" si="0"/>
        <v>#REF!</v>
      </c>
      <c r="F37" t="e">
        <f t="shared" si="1"/>
        <v>#REF!</v>
      </c>
      <c r="G37" t="e">
        <f t="shared" si="2"/>
        <v>#REF!</v>
      </c>
      <c r="H37" t="e">
        <f t="shared" si="3"/>
        <v>#REF!</v>
      </c>
      <c r="I37" t="e">
        <f t="shared" si="4"/>
        <v>#REF!</v>
      </c>
      <c r="J37" t="e">
        <f t="shared" si="5"/>
        <v>#REF!</v>
      </c>
    </row>
    <row r="38" spans="1:10" ht="12.75">
      <c r="A38">
        <v>36</v>
      </c>
      <c r="B38" t="e">
        <f>#REF!</f>
        <v>#REF!</v>
      </c>
      <c r="C38" s="47" t="e">
        <f>#REF!</f>
        <v>#REF!</v>
      </c>
      <c r="D38" s="47" t="e">
        <f>#REF!</f>
        <v>#REF!</v>
      </c>
      <c r="E38" t="e">
        <f t="shared" si="0"/>
        <v>#REF!</v>
      </c>
      <c r="F38" t="e">
        <f t="shared" si="1"/>
        <v>#REF!</v>
      </c>
      <c r="G38" t="e">
        <f t="shared" si="2"/>
        <v>#REF!</v>
      </c>
      <c r="H38" t="e">
        <f t="shared" si="3"/>
        <v>#REF!</v>
      </c>
      <c r="I38" t="e">
        <f t="shared" si="4"/>
        <v>#REF!</v>
      </c>
      <c r="J38" t="e">
        <f t="shared" si="5"/>
        <v>#REF!</v>
      </c>
    </row>
    <row r="39" spans="1:10" ht="12.75">
      <c r="A39">
        <v>37</v>
      </c>
      <c r="B39" t="e">
        <f>#REF!</f>
        <v>#REF!</v>
      </c>
      <c r="C39" s="47" t="e">
        <f>#REF!</f>
        <v>#REF!</v>
      </c>
      <c r="D39" s="47" t="e">
        <f>#REF!</f>
        <v>#REF!</v>
      </c>
      <c r="E39" t="e">
        <f t="shared" si="0"/>
        <v>#REF!</v>
      </c>
      <c r="F39" t="e">
        <f t="shared" si="1"/>
        <v>#REF!</v>
      </c>
      <c r="G39" t="e">
        <f t="shared" si="2"/>
        <v>#REF!</v>
      </c>
      <c r="H39" t="e">
        <f t="shared" si="3"/>
        <v>#REF!</v>
      </c>
      <c r="I39" t="e">
        <f t="shared" si="4"/>
        <v>#REF!</v>
      </c>
      <c r="J39" t="e">
        <f t="shared" si="5"/>
        <v>#REF!</v>
      </c>
    </row>
    <row r="40" spans="1:10" ht="12.75">
      <c r="A40">
        <v>38</v>
      </c>
      <c r="B40" t="e">
        <f>#REF!</f>
        <v>#REF!</v>
      </c>
      <c r="C40" s="47" t="e">
        <f>#REF!</f>
        <v>#REF!</v>
      </c>
      <c r="D40" s="47" t="e">
        <f>#REF!</f>
        <v>#REF!</v>
      </c>
      <c r="E40" t="e">
        <f t="shared" si="0"/>
        <v>#REF!</v>
      </c>
      <c r="F40" t="e">
        <f t="shared" si="1"/>
        <v>#REF!</v>
      </c>
      <c r="G40" t="e">
        <f t="shared" si="2"/>
        <v>#REF!</v>
      </c>
      <c r="H40" t="e">
        <f t="shared" si="3"/>
        <v>#REF!</v>
      </c>
      <c r="I40" t="e">
        <f t="shared" si="4"/>
        <v>#REF!</v>
      </c>
      <c r="J40" t="e">
        <f t="shared" si="5"/>
        <v>#REF!</v>
      </c>
    </row>
    <row r="41" spans="1:10" ht="12.75">
      <c r="A41">
        <v>39</v>
      </c>
      <c r="B41" t="e">
        <f>#REF!</f>
        <v>#REF!</v>
      </c>
      <c r="C41" s="47" t="e">
        <f>#REF!</f>
        <v>#REF!</v>
      </c>
      <c r="D41" s="47" t="e">
        <f>#REF!</f>
        <v>#REF!</v>
      </c>
      <c r="E41" t="e">
        <f t="shared" si="0"/>
        <v>#REF!</v>
      </c>
      <c r="F41" t="e">
        <f t="shared" si="1"/>
        <v>#REF!</v>
      </c>
      <c r="G41" t="e">
        <f t="shared" si="2"/>
        <v>#REF!</v>
      </c>
      <c r="H41" t="e">
        <f t="shared" si="3"/>
        <v>#REF!</v>
      </c>
      <c r="I41" t="e">
        <f t="shared" si="4"/>
        <v>#REF!</v>
      </c>
      <c r="J41" t="e">
        <f t="shared" si="5"/>
        <v>#REF!</v>
      </c>
    </row>
    <row r="42" spans="1:10" ht="12.75">
      <c r="A42">
        <v>40</v>
      </c>
      <c r="B42" t="e">
        <f>#REF!</f>
        <v>#REF!</v>
      </c>
      <c r="C42" s="47" t="e">
        <f>#REF!</f>
        <v>#REF!</v>
      </c>
      <c r="D42" s="47" t="e">
        <f>#REF!</f>
        <v>#REF!</v>
      </c>
      <c r="E42" t="e">
        <f t="shared" si="0"/>
        <v>#REF!</v>
      </c>
      <c r="F42" t="e">
        <f t="shared" si="1"/>
        <v>#REF!</v>
      </c>
      <c r="G42" t="e">
        <f t="shared" si="2"/>
        <v>#REF!</v>
      </c>
      <c r="H42" t="e">
        <f t="shared" si="3"/>
        <v>#REF!</v>
      </c>
      <c r="I42" t="e">
        <f t="shared" si="4"/>
        <v>#REF!</v>
      </c>
      <c r="J42" t="e">
        <f t="shared" si="5"/>
        <v>#REF!</v>
      </c>
    </row>
    <row r="43" spans="1:10" ht="12.75">
      <c r="A43">
        <v>41</v>
      </c>
      <c r="B43" t="e">
        <f>#REF!</f>
        <v>#REF!</v>
      </c>
      <c r="C43" s="47" t="e">
        <f>#REF!</f>
        <v>#REF!</v>
      </c>
      <c r="D43" s="47" t="e">
        <f>#REF!</f>
        <v>#REF!</v>
      </c>
      <c r="E43" t="e">
        <f t="shared" si="0"/>
        <v>#REF!</v>
      </c>
      <c r="F43" t="e">
        <f t="shared" si="1"/>
        <v>#REF!</v>
      </c>
      <c r="G43" t="e">
        <f t="shared" si="2"/>
        <v>#REF!</v>
      </c>
      <c r="H43" t="e">
        <f t="shared" si="3"/>
        <v>#REF!</v>
      </c>
      <c r="I43" t="e">
        <f t="shared" si="4"/>
        <v>#REF!</v>
      </c>
      <c r="J43" t="e">
        <f t="shared" si="5"/>
        <v>#REF!</v>
      </c>
    </row>
    <row r="44" spans="1:10" ht="12.75">
      <c r="A44">
        <v>42</v>
      </c>
      <c r="B44" t="e">
        <f>#REF!</f>
        <v>#REF!</v>
      </c>
      <c r="C44" s="47" t="e">
        <f>#REF!</f>
        <v>#REF!</v>
      </c>
      <c r="D44" s="47" t="e">
        <f>#REF!</f>
        <v>#REF!</v>
      </c>
      <c r="E44" t="e">
        <f t="shared" si="0"/>
        <v>#REF!</v>
      </c>
      <c r="F44" t="e">
        <f t="shared" si="1"/>
        <v>#REF!</v>
      </c>
      <c r="G44" t="e">
        <f t="shared" si="2"/>
        <v>#REF!</v>
      </c>
      <c r="H44" t="e">
        <f t="shared" si="3"/>
        <v>#REF!</v>
      </c>
      <c r="I44" t="e">
        <f t="shared" si="4"/>
        <v>#REF!</v>
      </c>
      <c r="J44" t="e">
        <f t="shared" si="5"/>
        <v>#REF!</v>
      </c>
    </row>
    <row r="45" spans="1:10" ht="12.75">
      <c r="A45">
        <v>43</v>
      </c>
      <c r="B45" t="e">
        <f>#REF!</f>
        <v>#REF!</v>
      </c>
      <c r="C45" s="47" t="e">
        <f>#REF!</f>
        <v>#REF!</v>
      </c>
      <c r="D45" s="47" t="e">
        <f>#REF!</f>
        <v>#REF!</v>
      </c>
      <c r="E45" t="e">
        <f t="shared" si="0"/>
        <v>#REF!</v>
      </c>
      <c r="F45" t="e">
        <f t="shared" si="1"/>
        <v>#REF!</v>
      </c>
      <c r="G45" t="e">
        <f t="shared" si="2"/>
        <v>#REF!</v>
      </c>
      <c r="H45" t="e">
        <f t="shared" si="3"/>
        <v>#REF!</v>
      </c>
      <c r="I45" t="e">
        <f t="shared" si="4"/>
        <v>#REF!</v>
      </c>
      <c r="J45" t="e">
        <f t="shared" si="5"/>
        <v>#REF!</v>
      </c>
    </row>
    <row r="46" spans="1:10" ht="12.75">
      <c r="A46">
        <v>44</v>
      </c>
      <c r="B46" t="e">
        <f>#REF!</f>
        <v>#REF!</v>
      </c>
      <c r="C46" s="47" t="e">
        <f>#REF!</f>
        <v>#REF!</v>
      </c>
      <c r="D46" s="47" t="e">
        <f>#REF!</f>
        <v>#REF!</v>
      </c>
      <c r="E46" t="e">
        <f t="shared" si="0"/>
        <v>#REF!</v>
      </c>
      <c r="F46" t="e">
        <f t="shared" si="1"/>
        <v>#REF!</v>
      </c>
      <c r="G46" t="e">
        <f t="shared" si="2"/>
        <v>#REF!</v>
      </c>
      <c r="H46" t="e">
        <f t="shared" si="3"/>
        <v>#REF!</v>
      </c>
      <c r="I46" t="e">
        <f t="shared" si="4"/>
        <v>#REF!</v>
      </c>
      <c r="J46" t="e">
        <f t="shared" si="5"/>
        <v>#REF!</v>
      </c>
    </row>
    <row r="47" spans="1:10" ht="12.75">
      <c r="A47">
        <v>45</v>
      </c>
      <c r="B47" t="e">
        <f>#REF!</f>
        <v>#REF!</v>
      </c>
      <c r="C47" s="47" t="e">
        <f>#REF!</f>
        <v>#REF!</v>
      </c>
      <c r="D47" s="47" t="e">
        <f>#REF!</f>
        <v>#REF!</v>
      </c>
      <c r="E47" t="e">
        <f t="shared" si="0"/>
        <v>#REF!</v>
      </c>
      <c r="F47" t="e">
        <f t="shared" si="1"/>
        <v>#REF!</v>
      </c>
      <c r="G47" t="e">
        <f t="shared" si="2"/>
        <v>#REF!</v>
      </c>
      <c r="H47" t="e">
        <f t="shared" si="3"/>
        <v>#REF!</v>
      </c>
      <c r="I47" t="e">
        <f t="shared" si="4"/>
        <v>#REF!</v>
      </c>
      <c r="J47" t="e">
        <f t="shared" si="5"/>
        <v>#REF!</v>
      </c>
    </row>
    <row r="48" spans="1:10" ht="12.75">
      <c r="A48">
        <v>46</v>
      </c>
      <c r="B48" t="e">
        <f>#REF!</f>
        <v>#REF!</v>
      </c>
      <c r="C48" s="47" t="e">
        <f>#REF!</f>
        <v>#REF!</v>
      </c>
      <c r="D48" s="47" t="e">
        <f>#REF!</f>
        <v>#REF!</v>
      </c>
      <c r="E48" t="e">
        <f t="shared" si="0"/>
        <v>#REF!</v>
      </c>
      <c r="F48" t="e">
        <f t="shared" si="1"/>
        <v>#REF!</v>
      </c>
      <c r="G48" t="e">
        <f t="shared" si="2"/>
        <v>#REF!</v>
      </c>
      <c r="H48" t="e">
        <f t="shared" si="3"/>
        <v>#REF!</v>
      </c>
      <c r="I48" t="e">
        <f t="shared" si="4"/>
        <v>#REF!</v>
      </c>
      <c r="J48" t="e">
        <f t="shared" si="5"/>
        <v>#REF!</v>
      </c>
    </row>
    <row r="49" spans="1:10" ht="12.75">
      <c r="A49">
        <v>47</v>
      </c>
      <c r="B49" t="e">
        <f>#REF!</f>
        <v>#REF!</v>
      </c>
      <c r="C49" s="47" t="e">
        <f>#REF!</f>
        <v>#REF!</v>
      </c>
      <c r="D49" s="47" t="e">
        <f>#REF!</f>
        <v>#REF!</v>
      </c>
      <c r="E49" t="e">
        <f t="shared" si="0"/>
        <v>#REF!</v>
      </c>
      <c r="F49" t="e">
        <f t="shared" si="1"/>
        <v>#REF!</v>
      </c>
      <c r="G49" t="e">
        <f t="shared" si="2"/>
        <v>#REF!</v>
      </c>
      <c r="H49" t="e">
        <f t="shared" si="3"/>
        <v>#REF!</v>
      </c>
      <c r="I49" t="e">
        <f t="shared" si="4"/>
        <v>#REF!</v>
      </c>
      <c r="J49" t="e">
        <f t="shared" si="5"/>
        <v>#REF!</v>
      </c>
    </row>
    <row r="50" spans="1:10" ht="12.75">
      <c r="A50">
        <v>48</v>
      </c>
      <c r="B50" t="e">
        <f>#REF!</f>
        <v>#REF!</v>
      </c>
      <c r="C50" s="47" t="e">
        <f>#REF!</f>
        <v>#REF!</v>
      </c>
      <c r="D50" s="47" t="e">
        <f>#REF!</f>
        <v>#REF!</v>
      </c>
      <c r="E50" t="e">
        <f t="shared" si="0"/>
        <v>#REF!</v>
      </c>
      <c r="F50" t="e">
        <f t="shared" si="1"/>
        <v>#REF!</v>
      </c>
      <c r="G50" t="e">
        <f t="shared" si="2"/>
        <v>#REF!</v>
      </c>
      <c r="H50" t="e">
        <f t="shared" si="3"/>
        <v>#REF!</v>
      </c>
      <c r="I50" t="e">
        <f t="shared" si="4"/>
        <v>#REF!</v>
      </c>
      <c r="J50" t="e">
        <f t="shared" si="5"/>
        <v>#REF!</v>
      </c>
    </row>
    <row r="51" spans="1:10" ht="12.75">
      <c r="A51">
        <v>49</v>
      </c>
      <c r="B51" t="e">
        <f>#REF!</f>
        <v>#REF!</v>
      </c>
      <c r="C51" s="47" t="e">
        <f>#REF!</f>
        <v>#REF!</v>
      </c>
      <c r="D51" s="47" t="e">
        <f>#REF!</f>
        <v>#REF!</v>
      </c>
      <c r="E51" t="e">
        <f t="shared" si="0"/>
        <v>#REF!</v>
      </c>
      <c r="F51" t="e">
        <f t="shared" si="1"/>
        <v>#REF!</v>
      </c>
      <c r="G51" t="e">
        <f t="shared" si="2"/>
        <v>#REF!</v>
      </c>
      <c r="H51" t="e">
        <f t="shared" si="3"/>
        <v>#REF!</v>
      </c>
      <c r="I51" t="e">
        <f t="shared" si="4"/>
        <v>#REF!</v>
      </c>
      <c r="J51" t="e">
        <f t="shared" si="5"/>
        <v>#REF!</v>
      </c>
    </row>
    <row r="52" spans="1:10" ht="12.75">
      <c r="A52">
        <v>50</v>
      </c>
      <c r="B52" t="e">
        <f>#REF!</f>
        <v>#REF!</v>
      </c>
      <c r="C52" s="47" t="e">
        <f>#REF!</f>
        <v>#REF!</v>
      </c>
      <c r="D52" s="47" t="e">
        <f>#REF!</f>
        <v>#REF!</v>
      </c>
      <c r="E52" t="e">
        <f t="shared" si="0"/>
        <v>#REF!</v>
      </c>
      <c r="F52" t="e">
        <f t="shared" si="1"/>
        <v>#REF!</v>
      </c>
      <c r="G52" t="e">
        <f t="shared" si="2"/>
        <v>#REF!</v>
      </c>
      <c r="H52" t="e">
        <f t="shared" si="3"/>
        <v>#REF!</v>
      </c>
      <c r="I52" t="e">
        <f t="shared" si="4"/>
        <v>#REF!</v>
      </c>
      <c r="J52" t="e">
        <f t="shared" si="5"/>
        <v>#REF!</v>
      </c>
    </row>
    <row r="53" spans="1:10" ht="12.75">
      <c r="A53">
        <v>51</v>
      </c>
      <c r="B53" t="e">
        <f>#REF!</f>
        <v>#REF!</v>
      </c>
      <c r="C53" s="47" t="e">
        <f>#REF!</f>
        <v>#REF!</v>
      </c>
      <c r="D53" s="47" t="e">
        <f>#REF!</f>
        <v>#REF!</v>
      </c>
      <c r="E53" t="e">
        <f t="shared" si="0"/>
        <v>#REF!</v>
      </c>
      <c r="F53" t="e">
        <f t="shared" si="1"/>
        <v>#REF!</v>
      </c>
      <c r="G53" t="e">
        <f t="shared" si="2"/>
        <v>#REF!</v>
      </c>
      <c r="H53" t="e">
        <f t="shared" si="3"/>
        <v>#REF!</v>
      </c>
      <c r="I53" t="e">
        <f t="shared" si="4"/>
        <v>#REF!</v>
      </c>
      <c r="J53" t="e">
        <f t="shared" si="5"/>
        <v>#REF!</v>
      </c>
    </row>
    <row r="54" spans="1:10" ht="12.75">
      <c r="A54">
        <v>52</v>
      </c>
      <c r="B54" t="e">
        <f>#REF!</f>
        <v>#REF!</v>
      </c>
      <c r="C54" s="47" t="e">
        <f>#REF!</f>
        <v>#REF!</v>
      </c>
      <c r="D54" s="47" t="e">
        <f>#REF!</f>
        <v>#REF!</v>
      </c>
      <c r="E54" t="e">
        <f t="shared" si="0"/>
        <v>#REF!</v>
      </c>
      <c r="F54" t="e">
        <f t="shared" si="1"/>
        <v>#REF!</v>
      </c>
      <c r="G54" t="e">
        <f t="shared" si="2"/>
        <v>#REF!</v>
      </c>
      <c r="H54" t="e">
        <f t="shared" si="3"/>
        <v>#REF!</v>
      </c>
      <c r="I54" t="e">
        <f t="shared" si="4"/>
        <v>#REF!</v>
      </c>
      <c r="J54" t="e">
        <f t="shared" si="5"/>
        <v>#REF!</v>
      </c>
    </row>
    <row r="55" spans="1:10" ht="12.75">
      <c r="A55">
        <v>53</v>
      </c>
      <c r="B55" t="e">
        <f>#REF!</f>
        <v>#REF!</v>
      </c>
      <c r="C55" s="47" t="e">
        <f>#REF!</f>
        <v>#REF!</v>
      </c>
      <c r="D55" s="47" t="e">
        <f>#REF!</f>
        <v>#REF!</v>
      </c>
      <c r="E55" t="e">
        <f t="shared" si="0"/>
        <v>#REF!</v>
      </c>
      <c r="F55" t="e">
        <f t="shared" si="1"/>
        <v>#REF!</v>
      </c>
      <c r="G55" t="e">
        <f t="shared" si="2"/>
        <v>#REF!</v>
      </c>
      <c r="H55" t="e">
        <f t="shared" si="3"/>
        <v>#REF!</v>
      </c>
      <c r="I55" t="e">
        <f t="shared" si="4"/>
        <v>#REF!</v>
      </c>
      <c r="J55" t="e">
        <f t="shared" si="5"/>
        <v>#REF!</v>
      </c>
    </row>
    <row r="56" spans="1:10" ht="12.75">
      <c r="A56">
        <v>54</v>
      </c>
      <c r="B56" t="e">
        <f>#REF!</f>
        <v>#REF!</v>
      </c>
      <c r="C56" s="47" t="e">
        <f>#REF!</f>
        <v>#REF!</v>
      </c>
      <c r="D56" s="47" t="e">
        <f>#REF!</f>
        <v>#REF!</v>
      </c>
      <c r="E56" t="e">
        <f t="shared" si="0"/>
        <v>#REF!</v>
      </c>
      <c r="F56" t="e">
        <f t="shared" si="1"/>
        <v>#REF!</v>
      </c>
      <c r="G56" t="e">
        <f t="shared" si="2"/>
        <v>#REF!</v>
      </c>
      <c r="H56" t="e">
        <f t="shared" si="3"/>
        <v>#REF!</v>
      </c>
      <c r="I56" t="e">
        <f t="shared" si="4"/>
        <v>#REF!</v>
      </c>
      <c r="J56" t="e">
        <f t="shared" si="5"/>
        <v>#REF!</v>
      </c>
    </row>
    <row r="57" spans="1:10" ht="12.75">
      <c r="A57">
        <v>55</v>
      </c>
      <c r="B57" t="e">
        <f>#REF!</f>
        <v>#REF!</v>
      </c>
      <c r="C57" s="47" t="e">
        <f>#REF!</f>
        <v>#REF!</v>
      </c>
      <c r="D57" s="47" t="e">
        <f>#REF!</f>
        <v>#REF!</v>
      </c>
      <c r="E57" t="e">
        <f t="shared" si="0"/>
        <v>#REF!</v>
      </c>
      <c r="F57" t="e">
        <f t="shared" si="1"/>
        <v>#REF!</v>
      </c>
      <c r="G57" t="e">
        <f t="shared" si="2"/>
        <v>#REF!</v>
      </c>
      <c r="H57" t="e">
        <f t="shared" si="3"/>
        <v>#REF!</v>
      </c>
      <c r="I57" t="e">
        <f t="shared" si="4"/>
        <v>#REF!</v>
      </c>
      <c r="J57" t="e">
        <f t="shared" si="5"/>
        <v>#REF!</v>
      </c>
    </row>
    <row r="58" spans="1:10" ht="12.75">
      <c r="A58">
        <v>56</v>
      </c>
      <c r="B58" t="e">
        <f>#REF!</f>
        <v>#REF!</v>
      </c>
      <c r="C58" s="47" t="e">
        <f>#REF!</f>
        <v>#REF!</v>
      </c>
      <c r="D58" s="47" t="e">
        <f>#REF!</f>
        <v>#REF!</v>
      </c>
      <c r="E58" t="e">
        <f t="shared" si="0"/>
        <v>#REF!</v>
      </c>
      <c r="F58" t="e">
        <f t="shared" si="1"/>
        <v>#REF!</v>
      </c>
      <c r="G58" t="e">
        <f t="shared" si="2"/>
        <v>#REF!</v>
      </c>
      <c r="H58" t="e">
        <f t="shared" si="3"/>
        <v>#REF!</v>
      </c>
      <c r="I58" t="e">
        <f t="shared" si="4"/>
        <v>#REF!</v>
      </c>
      <c r="J58" t="e">
        <f t="shared" si="5"/>
        <v>#REF!</v>
      </c>
    </row>
    <row r="59" spans="1:10" ht="12.75">
      <c r="A59">
        <v>57</v>
      </c>
      <c r="B59" t="e">
        <f>#REF!</f>
        <v>#REF!</v>
      </c>
      <c r="C59" s="47" t="e">
        <f>#REF!</f>
        <v>#REF!</v>
      </c>
      <c r="D59" s="47" t="e">
        <f>#REF!</f>
        <v>#REF!</v>
      </c>
      <c r="E59" t="e">
        <f t="shared" si="0"/>
        <v>#REF!</v>
      </c>
      <c r="F59" t="e">
        <f t="shared" si="1"/>
        <v>#REF!</v>
      </c>
      <c r="G59" t="e">
        <f t="shared" si="2"/>
        <v>#REF!</v>
      </c>
      <c r="H59" t="e">
        <f t="shared" si="3"/>
        <v>#REF!</v>
      </c>
      <c r="I59" t="e">
        <f t="shared" si="4"/>
        <v>#REF!</v>
      </c>
      <c r="J59" t="e">
        <f t="shared" si="5"/>
        <v>#REF!</v>
      </c>
    </row>
    <row r="60" spans="1:10" ht="12.75">
      <c r="A60">
        <v>58</v>
      </c>
      <c r="B60" t="e">
        <f>#REF!</f>
        <v>#REF!</v>
      </c>
      <c r="C60" s="47" t="e">
        <f>#REF!</f>
        <v>#REF!</v>
      </c>
      <c r="D60" s="47" t="e">
        <f>#REF!</f>
        <v>#REF!</v>
      </c>
      <c r="E60" t="e">
        <f t="shared" si="0"/>
        <v>#REF!</v>
      </c>
      <c r="F60" t="e">
        <f t="shared" si="1"/>
        <v>#REF!</v>
      </c>
      <c r="G60" t="e">
        <f t="shared" si="2"/>
        <v>#REF!</v>
      </c>
      <c r="H60" t="e">
        <f t="shared" si="3"/>
        <v>#REF!</v>
      </c>
      <c r="I60" t="e">
        <f t="shared" si="4"/>
        <v>#REF!</v>
      </c>
      <c r="J60" t="e">
        <f t="shared" si="5"/>
        <v>#REF!</v>
      </c>
    </row>
    <row r="61" spans="1:10" ht="12.75">
      <c r="A61">
        <v>59</v>
      </c>
      <c r="B61" t="e">
        <f>#REF!</f>
        <v>#REF!</v>
      </c>
      <c r="C61" s="47" t="e">
        <f>#REF!</f>
        <v>#REF!</v>
      </c>
      <c r="D61" s="47" t="e">
        <f>#REF!</f>
        <v>#REF!</v>
      </c>
      <c r="E61" t="e">
        <f t="shared" si="0"/>
        <v>#REF!</v>
      </c>
      <c r="F61" t="e">
        <f t="shared" si="1"/>
        <v>#REF!</v>
      </c>
      <c r="G61" t="e">
        <f t="shared" si="2"/>
        <v>#REF!</v>
      </c>
      <c r="H61" t="e">
        <f t="shared" si="3"/>
        <v>#REF!</v>
      </c>
      <c r="I61" t="e">
        <f t="shared" si="4"/>
        <v>#REF!</v>
      </c>
      <c r="J61" t="e">
        <f t="shared" si="5"/>
        <v>#REF!</v>
      </c>
    </row>
    <row r="62" spans="1:10" ht="12.75">
      <c r="A62">
        <v>60</v>
      </c>
      <c r="B62" t="e">
        <f>#REF!</f>
        <v>#REF!</v>
      </c>
      <c r="C62" s="47" t="e">
        <f>#REF!</f>
        <v>#REF!</v>
      </c>
      <c r="D62" s="47" t="e">
        <f>#REF!</f>
        <v>#REF!</v>
      </c>
      <c r="E62" t="e">
        <f t="shared" si="0"/>
        <v>#REF!</v>
      </c>
      <c r="F62" t="e">
        <f t="shared" si="1"/>
        <v>#REF!</v>
      </c>
      <c r="G62" t="e">
        <f t="shared" si="2"/>
        <v>#REF!</v>
      </c>
      <c r="H62" t="e">
        <f t="shared" si="3"/>
        <v>#REF!</v>
      </c>
      <c r="I62" t="e">
        <f t="shared" si="4"/>
        <v>#REF!</v>
      </c>
      <c r="J62" t="e">
        <f t="shared" si="5"/>
        <v>#REF!</v>
      </c>
    </row>
    <row r="63" spans="1:10" ht="12.75">
      <c r="A63">
        <v>61</v>
      </c>
      <c r="B63" t="e">
        <f>#REF!</f>
        <v>#REF!</v>
      </c>
      <c r="C63" s="47" t="e">
        <f>#REF!</f>
        <v>#REF!</v>
      </c>
      <c r="D63" s="47" t="e">
        <f>#REF!</f>
        <v>#REF!</v>
      </c>
      <c r="E63" t="e">
        <f t="shared" si="0"/>
        <v>#REF!</v>
      </c>
      <c r="F63" t="e">
        <f t="shared" si="1"/>
        <v>#REF!</v>
      </c>
      <c r="G63" t="e">
        <f t="shared" si="2"/>
        <v>#REF!</v>
      </c>
      <c r="H63" t="e">
        <f t="shared" si="3"/>
        <v>#REF!</v>
      </c>
      <c r="I63" t="e">
        <f t="shared" si="4"/>
        <v>#REF!</v>
      </c>
      <c r="J63" t="e">
        <f t="shared" si="5"/>
        <v>#REF!</v>
      </c>
    </row>
    <row r="64" spans="1:10" ht="12.75">
      <c r="A64">
        <v>62</v>
      </c>
      <c r="B64" t="e">
        <f>#REF!</f>
        <v>#REF!</v>
      </c>
      <c r="C64" s="47" t="e">
        <f>#REF!</f>
        <v>#REF!</v>
      </c>
      <c r="D64" s="47" t="e">
        <f>#REF!</f>
        <v>#REF!</v>
      </c>
      <c r="E64" t="e">
        <f t="shared" si="0"/>
        <v>#REF!</v>
      </c>
      <c r="F64" t="e">
        <f t="shared" si="1"/>
        <v>#REF!</v>
      </c>
      <c r="G64" t="e">
        <f t="shared" si="2"/>
        <v>#REF!</v>
      </c>
      <c r="H64" t="e">
        <f t="shared" si="3"/>
        <v>#REF!</v>
      </c>
      <c r="I64" t="e">
        <f t="shared" si="4"/>
        <v>#REF!</v>
      </c>
      <c r="J64" t="e">
        <f t="shared" si="5"/>
        <v>#REF!</v>
      </c>
    </row>
    <row r="65" spans="1:10" ht="12.75">
      <c r="A65">
        <v>63</v>
      </c>
      <c r="B65" t="e">
        <f>#REF!</f>
        <v>#REF!</v>
      </c>
      <c r="C65" s="47" t="e">
        <f>#REF!</f>
        <v>#REF!</v>
      </c>
      <c r="D65" s="47" t="e">
        <f>#REF!</f>
        <v>#REF!</v>
      </c>
      <c r="E65" t="e">
        <f t="shared" si="0"/>
        <v>#REF!</v>
      </c>
      <c r="F65" t="e">
        <f t="shared" si="1"/>
        <v>#REF!</v>
      </c>
      <c r="G65" t="e">
        <f t="shared" si="2"/>
        <v>#REF!</v>
      </c>
      <c r="H65" t="e">
        <f t="shared" si="3"/>
        <v>#REF!</v>
      </c>
      <c r="I65" t="e">
        <f t="shared" si="4"/>
        <v>#REF!</v>
      </c>
      <c r="J65" t="e">
        <f t="shared" si="5"/>
        <v>#REF!</v>
      </c>
    </row>
    <row r="66" spans="1:10" ht="12.75">
      <c r="A66">
        <v>64</v>
      </c>
      <c r="B66" t="e">
        <f>#REF!</f>
        <v>#REF!</v>
      </c>
      <c r="C66" s="47" t="e">
        <f>#REF!</f>
        <v>#REF!</v>
      </c>
      <c r="D66" s="47" t="e">
        <f>#REF!</f>
        <v>#REF!</v>
      </c>
      <c r="E66" t="e">
        <f t="shared" si="0"/>
        <v>#REF!</v>
      </c>
      <c r="F66" t="e">
        <f t="shared" si="1"/>
        <v>#REF!</v>
      </c>
      <c r="G66" t="e">
        <f t="shared" si="2"/>
        <v>#REF!</v>
      </c>
      <c r="H66" t="e">
        <f t="shared" si="3"/>
        <v>#REF!</v>
      </c>
      <c r="I66" t="e">
        <f t="shared" si="4"/>
        <v>#REF!</v>
      </c>
      <c r="J66" t="e">
        <f t="shared" si="5"/>
        <v>#REF!</v>
      </c>
    </row>
    <row r="67" spans="1:10" ht="12.75">
      <c r="A67">
        <v>65</v>
      </c>
      <c r="B67" t="e">
        <f>#REF!</f>
        <v>#REF!</v>
      </c>
      <c r="C67" s="47" t="e">
        <f>#REF!</f>
        <v>#REF!</v>
      </c>
      <c r="D67" s="47" t="e">
        <f>#REF!</f>
        <v>#REF!</v>
      </c>
      <c r="E67" t="e">
        <f t="shared" si="0"/>
        <v>#REF!</v>
      </c>
      <c r="F67" t="e">
        <f t="shared" si="1"/>
        <v>#REF!</v>
      </c>
      <c r="G67" t="e">
        <f t="shared" si="2"/>
        <v>#REF!</v>
      </c>
      <c r="H67" t="e">
        <f t="shared" si="3"/>
        <v>#REF!</v>
      </c>
      <c r="I67" t="e">
        <f t="shared" si="4"/>
        <v>#REF!</v>
      </c>
      <c r="J67" t="e">
        <f t="shared" si="5"/>
        <v>#REF!</v>
      </c>
    </row>
    <row r="68" spans="1:10" ht="12.75">
      <c r="A68">
        <v>66</v>
      </c>
      <c r="B68" t="e">
        <f>#REF!</f>
        <v>#REF!</v>
      </c>
      <c r="C68" s="47" t="e">
        <f>#REF!</f>
        <v>#REF!</v>
      </c>
      <c r="D68" s="47" t="e">
        <f>#REF!</f>
        <v>#REF!</v>
      </c>
      <c r="E68" t="e">
        <f aca="true" t="shared" si="6" ref="E68:E131">IF(C68&lt;I$1-14610,1,0)</f>
        <v>#REF!</v>
      </c>
      <c r="F68" t="e">
        <f aca="true" t="shared" si="7" ref="F68:F131">IF(B68=0,0,1)</f>
        <v>#REF!</v>
      </c>
      <c r="G68" t="e">
        <f aca="true" t="shared" si="8" ref="G68:G131">E68*F68</f>
        <v>#REF!</v>
      </c>
      <c r="H68" t="e">
        <f aca="true" t="shared" si="9" ref="H68:H131">A68*G68</f>
        <v>#REF!</v>
      </c>
      <c r="I68" t="e">
        <f aca="true" t="shared" si="10" ref="I68:I131">RANK(H68,H$3:H$205,0)</f>
        <v>#REF!</v>
      </c>
      <c r="J68" t="e">
        <f aca="true" t="shared" si="11" ref="J68:J131">IF(I68&gt;G$2,0,I68)</f>
        <v>#REF!</v>
      </c>
    </row>
    <row r="69" spans="1:10" ht="12.75">
      <c r="A69">
        <v>67</v>
      </c>
      <c r="B69" t="e">
        <f>#REF!</f>
        <v>#REF!</v>
      </c>
      <c r="C69" s="47" t="e">
        <f>#REF!</f>
        <v>#REF!</v>
      </c>
      <c r="D69" s="47" t="e">
        <f>#REF!</f>
        <v>#REF!</v>
      </c>
      <c r="E69" t="e">
        <f t="shared" si="6"/>
        <v>#REF!</v>
      </c>
      <c r="F69" t="e">
        <f t="shared" si="7"/>
        <v>#REF!</v>
      </c>
      <c r="G69" t="e">
        <f t="shared" si="8"/>
        <v>#REF!</v>
      </c>
      <c r="H69" t="e">
        <f t="shared" si="9"/>
        <v>#REF!</v>
      </c>
      <c r="I69" t="e">
        <f t="shared" si="10"/>
        <v>#REF!</v>
      </c>
      <c r="J69" t="e">
        <f t="shared" si="11"/>
        <v>#REF!</v>
      </c>
    </row>
    <row r="70" spans="1:10" ht="12.75">
      <c r="A70">
        <v>68</v>
      </c>
      <c r="B70" t="e">
        <f>#REF!</f>
        <v>#REF!</v>
      </c>
      <c r="C70" s="47" t="e">
        <f>#REF!</f>
        <v>#REF!</v>
      </c>
      <c r="D70" s="47" t="e">
        <f>#REF!</f>
        <v>#REF!</v>
      </c>
      <c r="E70" t="e">
        <f t="shared" si="6"/>
        <v>#REF!</v>
      </c>
      <c r="F70" t="e">
        <f t="shared" si="7"/>
        <v>#REF!</v>
      </c>
      <c r="G70" t="e">
        <f t="shared" si="8"/>
        <v>#REF!</v>
      </c>
      <c r="H70" t="e">
        <f t="shared" si="9"/>
        <v>#REF!</v>
      </c>
      <c r="I70" t="e">
        <f t="shared" si="10"/>
        <v>#REF!</v>
      </c>
      <c r="J70" t="e">
        <f t="shared" si="11"/>
        <v>#REF!</v>
      </c>
    </row>
    <row r="71" spans="1:10" ht="12.75">
      <c r="A71">
        <v>69</v>
      </c>
      <c r="B71" t="e">
        <f>#REF!</f>
        <v>#REF!</v>
      </c>
      <c r="C71" s="47" t="e">
        <f>#REF!</f>
        <v>#REF!</v>
      </c>
      <c r="D71" s="47" t="e">
        <f>#REF!</f>
        <v>#REF!</v>
      </c>
      <c r="E71" t="e">
        <f t="shared" si="6"/>
        <v>#REF!</v>
      </c>
      <c r="F71" t="e">
        <f t="shared" si="7"/>
        <v>#REF!</v>
      </c>
      <c r="G71" t="e">
        <f t="shared" si="8"/>
        <v>#REF!</v>
      </c>
      <c r="H71" t="e">
        <f t="shared" si="9"/>
        <v>#REF!</v>
      </c>
      <c r="I71" t="e">
        <f t="shared" si="10"/>
        <v>#REF!</v>
      </c>
      <c r="J71" t="e">
        <f t="shared" si="11"/>
        <v>#REF!</v>
      </c>
    </row>
    <row r="72" spans="1:10" ht="12.75">
      <c r="A72">
        <v>70</v>
      </c>
      <c r="B72" t="e">
        <f>#REF!</f>
        <v>#REF!</v>
      </c>
      <c r="C72" s="47" t="e">
        <f>#REF!</f>
        <v>#REF!</v>
      </c>
      <c r="D72" s="47" t="e">
        <f>#REF!</f>
        <v>#REF!</v>
      </c>
      <c r="E72" t="e">
        <f t="shared" si="6"/>
        <v>#REF!</v>
      </c>
      <c r="F72" t="e">
        <f t="shared" si="7"/>
        <v>#REF!</v>
      </c>
      <c r="G72" t="e">
        <f t="shared" si="8"/>
        <v>#REF!</v>
      </c>
      <c r="H72" t="e">
        <f t="shared" si="9"/>
        <v>#REF!</v>
      </c>
      <c r="I72" t="e">
        <f t="shared" si="10"/>
        <v>#REF!</v>
      </c>
      <c r="J72" t="e">
        <f t="shared" si="11"/>
        <v>#REF!</v>
      </c>
    </row>
    <row r="73" spans="1:10" ht="12.75">
      <c r="A73">
        <v>71</v>
      </c>
      <c r="B73" t="e">
        <f>#REF!</f>
        <v>#REF!</v>
      </c>
      <c r="C73" s="47" t="e">
        <f>#REF!</f>
        <v>#REF!</v>
      </c>
      <c r="D73" s="47" t="e">
        <f>#REF!</f>
        <v>#REF!</v>
      </c>
      <c r="E73" t="e">
        <f t="shared" si="6"/>
        <v>#REF!</v>
      </c>
      <c r="F73" t="e">
        <f t="shared" si="7"/>
        <v>#REF!</v>
      </c>
      <c r="G73" t="e">
        <f t="shared" si="8"/>
        <v>#REF!</v>
      </c>
      <c r="H73" t="e">
        <f t="shared" si="9"/>
        <v>#REF!</v>
      </c>
      <c r="I73" t="e">
        <f t="shared" si="10"/>
        <v>#REF!</v>
      </c>
      <c r="J73" t="e">
        <f t="shared" si="11"/>
        <v>#REF!</v>
      </c>
    </row>
    <row r="74" spans="1:10" ht="12.75">
      <c r="A74">
        <v>72</v>
      </c>
      <c r="B74" t="e">
        <f>#REF!</f>
        <v>#REF!</v>
      </c>
      <c r="C74" s="47" t="e">
        <f>#REF!</f>
        <v>#REF!</v>
      </c>
      <c r="D74" s="47" t="e">
        <f>#REF!</f>
        <v>#REF!</v>
      </c>
      <c r="E74" t="e">
        <f t="shared" si="6"/>
        <v>#REF!</v>
      </c>
      <c r="F74" t="e">
        <f t="shared" si="7"/>
        <v>#REF!</v>
      </c>
      <c r="G74" t="e">
        <f t="shared" si="8"/>
        <v>#REF!</v>
      </c>
      <c r="H74" t="e">
        <f t="shared" si="9"/>
        <v>#REF!</v>
      </c>
      <c r="I74" t="e">
        <f t="shared" si="10"/>
        <v>#REF!</v>
      </c>
      <c r="J74" t="e">
        <f t="shared" si="11"/>
        <v>#REF!</v>
      </c>
    </row>
    <row r="75" spans="1:10" ht="12.75">
      <c r="A75">
        <v>73</v>
      </c>
      <c r="B75" t="e">
        <f>#REF!</f>
        <v>#REF!</v>
      </c>
      <c r="C75" s="47" t="e">
        <f>#REF!</f>
        <v>#REF!</v>
      </c>
      <c r="D75" s="47" t="e">
        <f>#REF!</f>
        <v>#REF!</v>
      </c>
      <c r="E75" t="e">
        <f t="shared" si="6"/>
        <v>#REF!</v>
      </c>
      <c r="F75" t="e">
        <f t="shared" si="7"/>
        <v>#REF!</v>
      </c>
      <c r="G75" t="e">
        <f t="shared" si="8"/>
        <v>#REF!</v>
      </c>
      <c r="H75" t="e">
        <f t="shared" si="9"/>
        <v>#REF!</v>
      </c>
      <c r="I75" t="e">
        <f t="shared" si="10"/>
        <v>#REF!</v>
      </c>
      <c r="J75" t="e">
        <f t="shared" si="11"/>
        <v>#REF!</v>
      </c>
    </row>
    <row r="76" spans="1:10" ht="12.75">
      <c r="A76">
        <v>74</v>
      </c>
      <c r="B76" t="e">
        <f>#REF!</f>
        <v>#REF!</v>
      </c>
      <c r="C76" s="47" t="e">
        <f>#REF!</f>
        <v>#REF!</v>
      </c>
      <c r="D76" s="47" t="e">
        <f>#REF!</f>
        <v>#REF!</v>
      </c>
      <c r="E76" t="e">
        <f t="shared" si="6"/>
        <v>#REF!</v>
      </c>
      <c r="F76" t="e">
        <f t="shared" si="7"/>
        <v>#REF!</v>
      </c>
      <c r="G76" t="e">
        <f t="shared" si="8"/>
        <v>#REF!</v>
      </c>
      <c r="H76" t="e">
        <f t="shared" si="9"/>
        <v>#REF!</v>
      </c>
      <c r="I76" t="e">
        <f t="shared" si="10"/>
        <v>#REF!</v>
      </c>
      <c r="J76" t="e">
        <f t="shared" si="11"/>
        <v>#REF!</v>
      </c>
    </row>
    <row r="77" spans="1:10" ht="12.75">
      <c r="A77">
        <v>75</v>
      </c>
      <c r="B77" t="e">
        <f>#REF!</f>
        <v>#REF!</v>
      </c>
      <c r="C77" s="47" t="e">
        <f>#REF!</f>
        <v>#REF!</v>
      </c>
      <c r="D77" s="47" t="e">
        <f>#REF!</f>
        <v>#REF!</v>
      </c>
      <c r="E77" t="e">
        <f t="shared" si="6"/>
        <v>#REF!</v>
      </c>
      <c r="F77" t="e">
        <f t="shared" si="7"/>
        <v>#REF!</v>
      </c>
      <c r="G77" t="e">
        <f t="shared" si="8"/>
        <v>#REF!</v>
      </c>
      <c r="H77" t="e">
        <f t="shared" si="9"/>
        <v>#REF!</v>
      </c>
      <c r="I77" t="e">
        <f t="shared" si="10"/>
        <v>#REF!</v>
      </c>
      <c r="J77" t="e">
        <f t="shared" si="11"/>
        <v>#REF!</v>
      </c>
    </row>
    <row r="78" spans="1:10" ht="12.75">
      <c r="A78">
        <v>76</v>
      </c>
      <c r="B78" t="e">
        <f>#REF!</f>
        <v>#REF!</v>
      </c>
      <c r="C78" s="47" t="e">
        <f>#REF!</f>
        <v>#REF!</v>
      </c>
      <c r="D78" s="47" t="e">
        <f>#REF!</f>
        <v>#REF!</v>
      </c>
      <c r="E78" t="e">
        <f t="shared" si="6"/>
        <v>#REF!</v>
      </c>
      <c r="F78" t="e">
        <f t="shared" si="7"/>
        <v>#REF!</v>
      </c>
      <c r="G78" t="e">
        <f t="shared" si="8"/>
        <v>#REF!</v>
      </c>
      <c r="H78" t="e">
        <f t="shared" si="9"/>
        <v>#REF!</v>
      </c>
      <c r="I78" t="e">
        <f t="shared" si="10"/>
        <v>#REF!</v>
      </c>
      <c r="J78" t="e">
        <f t="shared" si="11"/>
        <v>#REF!</v>
      </c>
    </row>
    <row r="79" spans="1:10" ht="12.75">
      <c r="A79">
        <v>77</v>
      </c>
      <c r="B79" t="e">
        <f>#REF!</f>
        <v>#REF!</v>
      </c>
      <c r="C79" s="47" t="e">
        <f>#REF!</f>
        <v>#REF!</v>
      </c>
      <c r="D79" s="47" t="e">
        <f>#REF!</f>
        <v>#REF!</v>
      </c>
      <c r="E79" t="e">
        <f t="shared" si="6"/>
        <v>#REF!</v>
      </c>
      <c r="F79" t="e">
        <f t="shared" si="7"/>
        <v>#REF!</v>
      </c>
      <c r="G79" t="e">
        <f t="shared" si="8"/>
        <v>#REF!</v>
      </c>
      <c r="H79" t="e">
        <f t="shared" si="9"/>
        <v>#REF!</v>
      </c>
      <c r="I79" t="e">
        <f t="shared" si="10"/>
        <v>#REF!</v>
      </c>
      <c r="J79" t="e">
        <f t="shared" si="11"/>
        <v>#REF!</v>
      </c>
    </row>
    <row r="80" spans="1:10" ht="12.75">
      <c r="A80">
        <v>78</v>
      </c>
      <c r="B80" t="e">
        <f>#REF!</f>
        <v>#REF!</v>
      </c>
      <c r="C80" s="47" t="e">
        <f>#REF!</f>
        <v>#REF!</v>
      </c>
      <c r="D80" s="47" t="e">
        <f>#REF!</f>
        <v>#REF!</v>
      </c>
      <c r="E80" t="e">
        <f t="shared" si="6"/>
        <v>#REF!</v>
      </c>
      <c r="F80" t="e">
        <f t="shared" si="7"/>
        <v>#REF!</v>
      </c>
      <c r="G80" t="e">
        <f t="shared" si="8"/>
        <v>#REF!</v>
      </c>
      <c r="H80" t="e">
        <f t="shared" si="9"/>
        <v>#REF!</v>
      </c>
      <c r="I80" t="e">
        <f t="shared" si="10"/>
        <v>#REF!</v>
      </c>
      <c r="J80" t="e">
        <f t="shared" si="11"/>
        <v>#REF!</v>
      </c>
    </row>
    <row r="81" spans="1:10" ht="12.75">
      <c r="A81">
        <v>79</v>
      </c>
      <c r="B81" t="e">
        <f>#REF!</f>
        <v>#REF!</v>
      </c>
      <c r="C81" s="47" t="e">
        <f>#REF!</f>
        <v>#REF!</v>
      </c>
      <c r="D81" s="47" t="e">
        <f>#REF!</f>
        <v>#REF!</v>
      </c>
      <c r="E81" t="e">
        <f t="shared" si="6"/>
        <v>#REF!</v>
      </c>
      <c r="F81" t="e">
        <f t="shared" si="7"/>
        <v>#REF!</v>
      </c>
      <c r="G81" t="e">
        <f t="shared" si="8"/>
        <v>#REF!</v>
      </c>
      <c r="H81" t="e">
        <f t="shared" si="9"/>
        <v>#REF!</v>
      </c>
      <c r="I81" t="e">
        <f t="shared" si="10"/>
        <v>#REF!</v>
      </c>
      <c r="J81" t="e">
        <f t="shared" si="11"/>
        <v>#REF!</v>
      </c>
    </row>
    <row r="82" spans="1:10" ht="12.75">
      <c r="A82">
        <v>80</v>
      </c>
      <c r="B82" t="e">
        <f>#REF!</f>
        <v>#REF!</v>
      </c>
      <c r="C82" s="47" t="e">
        <f>#REF!</f>
        <v>#REF!</v>
      </c>
      <c r="D82" s="47" t="e">
        <f>#REF!</f>
        <v>#REF!</v>
      </c>
      <c r="E82" t="e">
        <f t="shared" si="6"/>
        <v>#REF!</v>
      </c>
      <c r="F82" t="e">
        <f t="shared" si="7"/>
        <v>#REF!</v>
      </c>
      <c r="G82" t="e">
        <f t="shared" si="8"/>
        <v>#REF!</v>
      </c>
      <c r="H82" t="e">
        <f t="shared" si="9"/>
        <v>#REF!</v>
      </c>
      <c r="I82" t="e">
        <f t="shared" si="10"/>
        <v>#REF!</v>
      </c>
      <c r="J82" t="e">
        <f t="shared" si="11"/>
        <v>#REF!</v>
      </c>
    </row>
    <row r="83" spans="1:10" ht="12.75">
      <c r="A83">
        <v>81</v>
      </c>
      <c r="B83" t="e">
        <f>#REF!</f>
        <v>#REF!</v>
      </c>
      <c r="C83" s="47" t="e">
        <f>#REF!</f>
        <v>#REF!</v>
      </c>
      <c r="D83" s="47" t="e">
        <f>#REF!</f>
        <v>#REF!</v>
      </c>
      <c r="E83" t="e">
        <f t="shared" si="6"/>
        <v>#REF!</v>
      </c>
      <c r="F83" t="e">
        <f t="shared" si="7"/>
        <v>#REF!</v>
      </c>
      <c r="G83" t="e">
        <f t="shared" si="8"/>
        <v>#REF!</v>
      </c>
      <c r="H83" t="e">
        <f t="shared" si="9"/>
        <v>#REF!</v>
      </c>
      <c r="I83" t="e">
        <f t="shared" si="10"/>
        <v>#REF!</v>
      </c>
      <c r="J83" t="e">
        <f t="shared" si="11"/>
        <v>#REF!</v>
      </c>
    </row>
    <row r="84" spans="1:10" ht="12.75">
      <c r="A84">
        <v>82</v>
      </c>
      <c r="B84" t="e">
        <f>#REF!</f>
        <v>#REF!</v>
      </c>
      <c r="C84" s="47" t="e">
        <f>#REF!</f>
        <v>#REF!</v>
      </c>
      <c r="D84" s="47" t="e">
        <f>#REF!</f>
        <v>#REF!</v>
      </c>
      <c r="E84" t="e">
        <f t="shared" si="6"/>
        <v>#REF!</v>
      </c>
      <c r="F84" t="e">
        <f t="shared" si="7"/>
        <v>#REF!</v>
      </c>
      <c r="G84" t="e">
        <f t="shared" si="8"/>
        <v>#REF!</v>
      </c>
      <c r="H84" t="e">
        <f t="shared" si="9"/>
        <v>#REF!</v>
      </c>
      <c r="I84" t="e">
        <f t="shared" si="10"/>
        <v>#REF!</v>
      </c>
      <c r="J84" t="e">
        <f t="shared" si="11"/>
        <v>#REF!</v>
      </c>
    </row>
    <row r="85" spans="1:10" ht="12.75">
      <c r="A85">
        <v>83</v>
      </c>
      <c r="B85" t="e">
        <f>#REF!</f>
        <v>#REF!</v>
      </c>
      <c r="C85" s="47" t="e">
        <f>#REF!</f>
        <v>#REF!</v>
      </c>
      <c r="D85" s="47" t="e">
        <f>#REF!</f>
        <v>#REF!</v>
      </c>
      <c r="E85" t="e">
        <f t="shared" si="6"/>
        <v>#REF!</v>
      </c>
      <c r="F85" t="e">
        <f t="shared" si="7"/>
        <v>#REF!</v>
      </c>
      <c r="G85" t="e">
        <f t="shared" si="8"/>
        <v>#REF!</v>
      </c>
      <c r="H85" t="e">
        <f t="shared" si="9"/>
        <v>#REF!</v>
      </c>
      <c r="I85" t="e">
        <f t="shared" si="10"/>
        <v>#REF!</v>
      </c>
      <c r="J85" t="e">
        <f t="shared" si="11"/>
        <v>#REF!</v>
      </c>
    </row>
    <row r="86" spans="1:10" ht="12.75">
      <c r="A86">
        <v>84</v>
      </c>
      <c r="B86" t="e">
        <f>#REF!</f>
        <v>#REF!</v>
      </c>
      <c r="C86" s="47" t="e">
        <f>#REF!</f>
        <v>#REF!</v>
      </c>
      <c r="D86" s="47" t="e">
        <f>#REF!</f>
        <v>#REF!</v>
      </c>
      <c r="E86" t="e">
        <f t="shared" si="6"/>
        <v>#REF!</v>
      </c>
      <c r="F86" t="e">
        <f t="shared" si="7"/>
        <v>#REF!</v>
      </c>
      <c r="G86" t="e">
        <f t="shared" si="8"/>
        <v>#REF!</v>
      </c>
      <c r="H86" t="e">
        <f t="shared" si="9"/>
        <v>#REF!</v>
      </c>
      <c r="I86" t="e">
        <f t="shared" si="10"/>
        <v>#REF!</v>
      </c>
      <c r="J86" t="e">
        <f t="shared" si="11"/>
        <v>#REF!</v>
      </c>
    </row>
    <row r="87" spans="1:10" ht="12.75">
      <c r="A87">
        <v>85</v>
      </c>
      <c r="B87" t="e">
        <f>#REF!</f>
        <v>#REF!</v>
      </c>
      <c r="C87" s="47" t="e">
        <f>#REF!</f>
        <v>#REF!</v>
      </c>
      <c r="D87" s="47" t="e">
        <f>#REF!</f>
        <v>#REF!</v>
      </c>
      <c r="E87" t="e">
        <f t="shared" si="6"/>
        <v>#REF!</v>
      </c>
      <c r="F87" t="e">
        <f t="shared" si="7"/>
        <v>#REF!</v>
      </c>
      <c r="G87" t="e">
        <f t="shared" si="8"/>
        <v>#REF!</v>
      </c>
      <c r="H87" t="e">
        <f t="shared" si="9"/>
        <v>#REF!</v>
      </c>
      <c r="I87" t="e">
        <f t="shared" si="10"/>
        <v>#REF!</v>
      </c>
      <c r="J87" t="e">
        <f t="shared" si="11"/>
        <v>#REF!</v>
      </c>
    </row>
    <row r="88" spans="1:10" ht="12.75">
      <c r="A88">
        <v>86</v>
      </c>
      <c r="B88" t="e">
        <f>#REF!</f>
        <v>#REF!</v>
      </c>
      <c r="C88" s="47" t="e">
        <f>#REF!</f>
        <v>#REF!</v>
      </c>
      <c r="D88" s="47" t="e">
        <f>#REF!</f>
        <v>#REF!</v>
      </c>
      <c r="E88" t="e">
        <f t="shared" si="6"/>
        <v>#REF!</v>
      </c>
      <c r="F88" t="e">
        <f t="shared" si="7"/>
        <v>#REF!</v>
      </c>
      <c r="G88" t="e">
        <f t="shared" si="8"/>
        <v>#REF!</v>
      </c>
      <c r="H88" t="e">
        <f t="shared" si="9"/>
        <v>#REF!</v>
      </c>
      <c r="I88" t="e">
        <f t="shared" si="10"/>
        <v>#REF!</v>
      </c>
      <c r="J88" t="e">
        <f t="shared" si="11"/>
        <v>#REF!</v>
      </c>
    </row>
    <row r="89" spans="1:10" ht="12.75">
      <c r="A89">
        <v>87</v>
      </c>
      <c r="B89" t="e">
        <f>#REF!</f>
        <v>#REF!</v>
      </c>
      <c r="C89" s="47" t="e">
        <f>#REF!</f>
        <v>#REF!</v>
      </c>
      <c r="D89" s="47" t="e">
        <f>#REF!</f>
        <v>#REF!</v>
      </c>
      <c r="E89" t="e">
        <f t="shared" si="6"/>
        <v>#REF!</v>
      </c>
      <c r="F89" t="e">
        <f t="shared" si="7"/>
        <v>#REF!</v>
      </c>
      <c r="G89" t="e">
        <f t="shared" si="8"/>
        <v>#REF!</v>
      </c>
      <c r="H89" t="e">
        <f t="shared" si="9"/>
        <v>#REF!</v>
      </c>
      <c r="I89" t="e">
        <f t="shared" si="10"/>
        <v>#REF!</v>
      </c>
      <c r="J89" t="e">
        <f t="shared" si="11"/>
        <v>#REF!</v>
      </c>
    </row>
    <row r="90" spans="1:10" ht="12.75">
      <c r="A90">
        <v>88</v>
      </c>
      <c r="B90" t="e">
        <f>#REF!</f>
        <v>#REF!</v>
      </c>
      <c r="C90" s="47" t="e">
        <f>#REF!</f>
        <v>#REF!</v>
      </c>
      <c r="D90" s="47" t="e">
        <f>#REF!</f>
        <v>#REF!</v>
      </c>
      <c r="E90" t="e">
        <f t="shared" si="6"/>
        <v>#REF!</v>
      </c>
      <c r="F90" t="e">
        <f t="shared" si="7"/>
        <v>#REF!</v>
      </c>
      <c r="G90" t="e">
        <f t="shared" si="8"/>
        <v>#REF!</v>
      </c>
      <c r="H90" t="e">
        <f t="shared" si="9"/>
        <v>#REF!</v>
      </c>
      <c r="I90" t="e">
        <f t="shared" si="10"/>
        <v>#REF!</v>
      </c>
      <c r="J90" t="e">
        <f t="shared" si="11"/>
        <v>#REF!</v>
      </c>
    </row>
    <row r="91" spans="1:10" ht="12.75">
      <c r="A91">
        <v>89</v>
      </c>
      <c r="B91" t="e">
        <f>#REF!</f>
        <v>#REF!</v>
      </c>
      <c r="C91" s="47" t="e">
        <f>#REF!</f>
        <v>#REF!</v>
      </c>
      <c r="D91" s="47" t="e">
        <f>#REF!</f>
        <v>#REF!</v>
      </c>
      <c r="E91" t="e">
        <f t="shared" si="6"/>
        <v>#REF!</v>
      </c>
      <c r="F91" t="e">
        <f t="shared" si="7"/>
        <v>#REF!</v>
      </c>
      <c r="G91" t="e">
        <f t="shared" si="8"/>
        <v>#REF!</v>
      </c>
      <c r="H91" t="e">
        <f t="shared" si="9"/>
        <v>#REF!</v>
      </c>
      <c r="I91" t="e">
        <f t="shared" si="10"/>
        <v>#REF!</v>
      </c>
      <c r="J91" t="e">
        <f t="shared" si="11"/>
        <v>#REF!</v>
      </c>
    </row>
    <row r="92" spans="1:10" ht="12.75">
      <c r="A92">
        <v>90</v>
      </c>
      <c r="B92" t="e">
        <f>#REF!</f>
        <v>#REF!</v>
      </c>
      <c r="C92" s="47" t="e">
        <f>#REF!</f>
        <v>#REF!</v>
      </c>
      <c r="D92" s="47" t="e">
        <f>#REF!</f>
        <v>#REF!</v>
      </c>
      <c r="E92" t="e">
        <f t="shared" si="6"/>
        <v>#REF!</v>
      </c>
      <c r="F92" t="e">
        <f t="shared" si="7"/>
        <v>#REF!</v>
      </c>
      <c r="G92" t="e">
        <f t="shared" si="8"/>
        <v>#REF!</v>
      </c>
      <c r="H92" t="e">
        <f t="shared" si="9"/>
        <v>#REF!</v>
      </c>
      <c r="I92" t="e">
        <f t="shared" si="10"/>
        <v>#REF!</v>
      </c>
      <c r="J92" t="e">
        <f t="shared" si="11"/>
        <v>#REF!</v>
      </c>
    </row>
    <row r="93" spans="1:10" ht="12.75">
      <c r="A93">
        <v>91</v>
      </c>
      <c r="B93" t="e">
        <f>#REF!</f>
        <v>#REF!</v>
      </c>
      <c r="C93" s="47" t="e">
        <f>#REF!</f>
        <v>#REF!</v>
      </c>
      <c r="D93" s="47" t="e">
        <f>#REF!</f>
        <v>#REF!</v>
      </c>
      <c r="E93" t="e">
        <f t="shared" si="6"/>
        <v>#REF!</v>
      </c>
      <c r="F93" t="e">
        <f t="shared" si="7"/>
        <v>#REF!</v>
      </c>
      <c r="G93" t="e">
        <f t="shared" si="8"/>
        <v>#REF!</v>
      </c>
      <c r="H93" t="e">
        <f t="shared" si="9"/>
        <v>#REF!</v>
      </c>
      <c r="I93" t="e">
        <f t="shared" si="10"/>
        <v>#REF!</v>
      </c>
      <c r="J93" t="e">
        <f t="shared" si="11"/>
        <v>#REF!</v>
      </c>
    </row>
    <row r="94" spans="1:10" ht="12.75">
      <c r="A94">
        <v>92</v>
      </c>
      <c r="B94" t="e">
        <f>#REF!</f>
        <v>#REF!</v>
      </c>
      <c r="C94" s="47" t="e">
        <f>#REF!</f>
        <v>#REF!</v>
      </c>
      <c r="D94" s="47" t="e">
        <f>#REF!</f>
        <v>#REF!</v>
      </c>
      <c r="E94" t="e">
        <f t="shared" si="6"/>
        <v>#REF!</v>
      </c>
      <c r="F94" t="e">
        <f t="shared" si="7"/>
        <v>#REF!</v>
      </c>
      <c r="G94" t="e">
        <f t="shared" si="8"/>
        <v>#REF!</v>
      </c>
      <c r="H94" t="e">
        <f t="shared" si="9"/>
        <v>#REF!</v>
      </c>
      <c r="I94" t="e">
        <f t="shared" si="10"/>
        <v>#REF!</v>
      </c>
      <c r="J94" t="e">
        <f t="shared" si="11"/>
        <v>#REF!</v>
      </c>
    </row>
    <row r="95" spans="1:10" ht="12.75">
      <c r="A95">
        <v>93</v>
      </c>
      <c r="B95" t="e">
        <f>#REF!</f>
        <v>#REF!</v>
      </c>
      <c r="C95" s="47" t="e">
        <f>#REF!</f>
        <v>#REF!</v>
      </c>
      <c r="D95" s="47" t="e">
        <f>#REF!</f>
        <v>#REF!</v>
      </c>
      <c r="E95" t="e">
        <f t="shared" si="6"/>
        <v>#REF!</v>
      </c>
      <c r="F95" t="e">
        <f t="shared" si="7"/>
        <v>#REF!</v>
      </c>
      <c r="G95" t="e">
        <f t="shared" si="8"/>
        <v>#REF!</v>
      </c>
      <c r="H95" t="e">
        <f t="shared" si="9"/>
        <v>#REF!</v>
      </c>
      <c r="I95" t="e">
        <f t="shared" si="10"/>
        <v>#REF!</v>
      </c>
      <c r="J95" t="e">
        <f t="shared" si="11"/>
        <v>#REF!</v>
      </c>
    </row>
    <row r="96" spans="1:10" ht="12.75">
      <c r="A96">
        <v>94</v>
      </c>
      <c r="B96" t="e">
        <f>#REF!</f>
        <v>#REF!</v>
      </c>
      <c r="C96" s="47" t="e">
        <f>#REF!</f>
        <v>#REF!</v>
      </c>
      <c r="D96" s="47" t="e">
        <f>#REF!</f>
        <v>#REF!</v>
      </c>
      <c r="E96" t="e">
        <f t="shared" si="6"/>
        <v>#REF!</v>
      </c>
      <c r="F96" t="e">
        <f t="shared" si="7"/>
        <v>#REF!</v>
      </c>
      <c r="G96" t="e">
        <f t="shared" si="8"/>
        <v>#REF!</v>
      </c>
      <c r="H96" t="e">
        <f t="shared" si="9"/>
        <v>#REF!</v>
      </c>
      <c r="I96" t="e">
        <f t="shared" si="10"/>
        <v>#REF!</v>
      </c>
      <c r="J96" t="e">
        <f t="shared" si="11"/>
        <v>#REF!</v>
      </c>
    </row>
    <row r="97" spans="1:10" ht="12.75">
      <c r="A97">
        <v>95</v>
      </c>
      <c r="B97" t="e">
        <f>#REF!</f>
        <v>#REF!</v>
      </c>
      <c r="C97" s="47" t="e">
        <f>#REF!</f>
        <v>#REF!</v>
      </c>
      <c r="D97" s="47" t="e">
        <f>#REF!</f>
        <v>#REF!</v>
      </c>
      <c r="E97" t="e">
        <f t="shared" si="6"/>
        <v>#REF!</v>
      </c>
      <c r="F97" t="e">
        <f t="shared" si="7"/>
        <v>#REF!</v>
      </c>
      <c r="G97" t="e">
        <f t="shared" si="8"/>
        <v>#REF!</v>
      </c>
      <c r="H97" t="e">
        <f t="shared" si="9"/>
        <v>#REF!</v>
      </c>
      <c r="I97" t="e">
        <f t="shared" si="10"/>
        <v>#REF!</v>
      </c>
      <c r="J97" t="e">
        <f t="shared" si="11"/>
        <v>#REF!</v>
      </c>
    </row>
    <row r="98" spans="1:10" ht="12.75">
      <c r="A98">
        <v>96</v>
      </c>
      <c r="B98" t="e">
        <f>#REF!</f>
        <v>#REF!</v>
      </c>
      <c r="C98" s="47" t="e">
        <f>#REF!</f>
        <v>#REF!</v>
      </c>
      <c r="D98" s="47" t="e">
        <f>#REF!</f>
        <v>#REF!</v>
      </c>
      <c r="E98" t="e">
        <f t="shared" si="6"/>
        <v>#REF!</v>
      </c>
      <c r="F98" t="e">
        <f t="shared" si="7"/>
        <v>#REF!</v>
      </c>
      <c r="G98" t="e">
        <f t="shared" si="8"/>
        <v>#REF!</v>
      </c>
      <c r="H98" t="e">
        <f t="shared" si="9"/>
        <v>#REF!</v>
      </c>
      <c r="I98" t="e">
        <f t="shared" si="10"/>
        <v>#REF!</v>
      </c>
      <c r="J98" t="e">
        <f t="shared" si="11"/>
        <v>#REF!</v>
      </c>
    </row>
    <row r="99" spans="1:10" ht="12.75">
      <c r="A99">
        <v>97</v>
      </c>
      <c r="B99" t="e">
        <f>#REF!</f>
        <v>#REF!</v>
      </c>
      <c r="C99" s="47" t="e">
        <f>#REF!</f>
        <v>#REF!</v>
      </c>
      <c r="D99" s="47" t="e">
        <f>#REF!</f>
        <v>#REF!</v>
      </c>
      <c r="E99" t="e">
        <f t="shared" si="6"/>
        <v>#REF!</v>
      </c>
      <c r="F99" t="e">
        <f t="shared" si="7"/>
        <v>#REF!</v>
      </c>
      <c r="G99" t="e">
        <f t="shared" si="8"/>
        <v>#REF!</v>
      </c>
      <c r="H99" t="e">
        <f t="shared" si="9"/>
        <v>#REF!</v>
      </c>
      <c r="I99" t="e">
        <f t="shared" si="10"/>
        <v>#REF!</v>
      </c>
      <c r="J99" t="e">
        <f t="shared" si="11"/>
        <v>#REF!</v>
      </c>
    </row>
    <row r="100" spans="1:10" ht="12.75">
      <c r="A100">
        <v>98</v>
      </c>
      <c r="B100" t="e">
        <f>#REF!</f>
        <v>#REF!</v>
      </c>
      <c r="C100" s="47" t="e">
        <f>#REF!</f>
        <v>#REF!</v>
      </c>
      <c r="D100" s="47" t="e">
        <f>#REF!</f>
        <v>#REF!</v>
      </c>
      <c r="E100" t="e">
        <f t="shared" si="6"/>
        <v>#REF!</v>
      </c>
      <c r="F100" t="e">
        <f t="shared" si="7"/>
        <v>#REF!</v>
      </c>
      <c r="G100" t="e">
        <f t="shared" si="8"/>
        <v>#REF!</v>
      </c>
      <c r="H100" t="e">
        <f t="shared" si="9"/>
        <v>#REF!</v>
      </c>
      <c r="I100" t="e">
        <f t="shared" si="10"/>
        <v>#REF!</v>
      </c>
      <c r="J100" t="e">
        <f t="shared" si="11"/>
        <v>#REF!</v>
      </c>
    </row>
    <row r="101" spans="1:10" ht="12.75">
      <c r="A101">
        <v>99</v>
      </c>
      <c r="B101" t="e">
        <f>#REF!</f>
        <v>#REF!</v>
      </c>
      <c r="C101" s="47" t="e">
        <f>#REF!</f>
        <v>#REF!</v>
      </c>
      <c r="D101" s="47" t="e">
        <f>#REF!</f>
        <v>#REF!</v>
      </c>
      <c r="E101" t="e">
        <f t="shared" si="6"/>
        <v>#REF!</v>
      </c>
      <c r="F101" t="e">
        <f t="shared" si="7"/>
        <v>#REF!</v>
      </c>
      <c r="G101" t="e">
        <f t="shared" si="8"/>
        <v>#REF!</v>
      </c>
      <c r="H101" t="e">
        <f t="shared" si="9"/>
        <v>#REF!</v>
      </c>
      <c r="I101" t="e">
        <f t="shared" si="10"/>
        <v>#REF!</v>
      </c>
      <c r="J101" t="e">
        <f t="shared" si="11"/>
        <v>#REF!</v>
      </c>
    </row>
    <row r="102" spans="1:10" ht="12.75">
      <c r="A102">
        <v>100</v>
      </c>
      <c r="B102" t="e">
        <f>#REF!</f>
        <v>#REF!</v>
      </c>
      <c r="C102" s="47" t="e">
        <f>#REF!</f>
        <v>#REF!</v>
      </c>
      <c r="D102" s="47" t="e">
        <f>#REF!</f>
        <v>#REF!</v>
      </c>
      <c r="E102" t="e">
        <f t="shared" si="6"/>
        <v>#REF!</v>
      </c>
      <c r="F102" t="e">
        <f t="shared" si="7"/>
        <v>#REF!</v>
      </c>
      <c r="G102" t="e">
        <f t="shared" si="8"/>
        <v>#REF!</v>
      </c>
      <c r="H102" t="e">
        <f t="shared" si="9"/>
        <v>#REF!</v>
      </c>
      <c r="I102" t="e">
        <f t="shared" si="10"/>
        <v>#REF!</v>
      </c>
      <c r="J102" t="e">
        <f t="shared" si="11"/>
        <v>#REF!</v>
      </c>
    </row>
    <row r="103" spans="1:10" ht="12.75">
      <c r="A103">
        <v>101</v>
      </c>
      <c r="B103" t="e">
        <f>#REF!</f>
        <v>#REF!</v>
      </c>
      <c r="C103" s="47" t="e">
        <f>#REF!</f>
        <v>#REF!</v>
      </c>
      <c r="D103" s="47" t="e">
        <f>#REF!</f>
        <v>#REF!</v>
      </c>
      <c r="E103" t="e">
        <f t="shared" si="6"/>
        <v>#REF!</v>
      </c>
      <c r="F103" t="e">
        <f t="shared" si="7"/>
        <v>#REF!</v>
      </c>
      <c r="G103" t="e">
        <f t="shared" si="8"/>
        <v>#REF!</v>
      </c>
      <c r="H103" t="e">
        <f t="shared" si="9"/>
        <v>#REF!</v>
      </c>
      <c r="I103" t="e">
        <f t="shared" si="10"/>
        <v>#REF!</v>
      </c>
      <c r="J103" t="e">
        <f t="shared" si="11"/>
        <v>#REF!</v>
      </c>
    </row>
    <row r="104" spans="1:10" ht="12.75">
      <c r="A104">
        <v>102</v>
      </c>
      <c r="B104" t="e">
        <f>#REF!</f>
        <v>#REF!</v>
      </c>
      <c r="C104" s="47" t="e">
        <f>#REF!</f>
        <v>#REF!</v>
      </c>
      <c r="D104" s="47" t="e">
        <f>#REF!</f>
        <v>#REF!</v>
      </c>
      <c r="E104" t="e">
        <f t="shared" si="6"/>
        <v>#REF!</v>
      </c>
      <c r="F104" t="e">
        <f t="shared" si="7"/>
        <v>#REF!</v>
      </c>
      <c r="G104" t="e">
        <f t="shared" si="8"/>
        <v>#REF!</v>
      </c>
      <c r="H104" t="e">
        <f t="shared" si="9"/>
        <v>#REF!</v>
      </c>
      <c r="I104" t="e">
        <f t="shared" si="10"/>
        <v>#REF!</v>
      </c>
      <c r="J104" t="e">
        <f t="shared" si="11"/>
        <v>#REF!</v>
      </c>
    </row>
    <row r="105" spans="1:10" ht="12.75">
      <c r="A105">
        <v>103</v>
      </c>
      <c r="B105" t="e">
        <f>#REF!</f>
        <v>#REF!</v>
      </c>
      <c r="C105" s="47" t="e">
        <f>#REF!</f>
        <v>#REF!</v>
      </c>
      <c r="D105" s="47" t="e">
        <f>#REF!</f>
        <v>#REF!</v>
      </c>
      <c r="E105" t="e">
        <f t="shared" si="6"/>
        <v>#REF!</v>
      </c>
      <c r="F105" t="e">
        <f t="shared" si="7"/>
        <v>#REF!</v>
      </c>
      <c r="G105" t="e">
        <f t="shared" si="8"/>
        <v>#REF!</v>
      </c>
      <c r="H105" t="e">
        <f t="shared" si="9"/>
        <v>#REF!</v>
      </c>
      <c r="I105" t="e">
        <f t="shared" si="10"/>
        <v>#REF!</v>
      </c>
      <c r="J105" t="e">
        <f t="shared" si="11"/>
        <v>#REF!</v>
      </c>
    </row>
    <row r="106" spans="1:10" ht="12.75">
      <c r="A106">
        <v>104</v>
      </c>
      <c r="B106" t="e">
        <f>#REF!</f>
        <v>#REF!</v>
      </c>
      <c r="C106" s="47" t="e">
        <f>#REF!</f>
        <v>#REF!</v>
      </c>
      <c r="D106" s="47" t="e">
        <f>#REF!</f>
        <v>#REF!</v>
      </c>
      <c r="E106" t="e">
        <f t="shared" si="6"/>
        <v>#REF!</v>
      </c>
      <c r="F106" t="e">
        <f t="shared" si="7"/>
        <v>#REF!</v>
      </c>
      <c r="G106" t="e">
        <f t="shared" si="8"/>
        <v>#REF!</v>
      </c>
      <c r="H106" t="e">
        <f t="shared" si="9"/>
        <v>#REF!</v>
      </c>
      <c r="I106" t="e">
        <f t="shared" si="10"/>
        <v>#REF!</v>
      </c>
      <c r="J106" t="e">
        <f t="shared" si="11"/>
        <v>#REF!</v>
      </c>
    </row>
    <row r="107" spans="1:10" ht="12.75">
      <c r="A107">
        <v>105</v>
      </c>
      <c r="B107" t="e">
        <f>#REF!</f>
        <v>#REF!</v>
      </c>
      <c r="C107" s="47" t="e">
        <f>#REF!</f>
        <v>#REF!</v>
      </c>
      <c r="D107" s="47" t="e">
        <f>#REF!</f>
        <v>#REF!</v>
      </c>
      <c r="E107" t="e">
        <f t="shared" si="6"/>
        <v>#REF!</v>
      </c>
      <c r="F107" t="e">
        <f t="shared" si="7"/>
        <v>#REF!</v>
      </c>
      <c r="G107" t="e">
        <f t="shared" si="8"/>
        <v>#REF!</v>
      </c>
      <c r="H107" t="e">
        <f t="shared" si="9"/>
        <v>#REF!</v>
      </c>
      <c r="I107" t="e">
        <f t="shared" si="10"/>
        <v>#REF!</v>
      </c>
      <c r="J107" t="e">
        <f t="shared" si="11"/>
        <v>#REF!</v>
      </c>
    </row>
    <row r="108" spans="1:10" ht="12.75">
      <c r="A108">
        <v>106</v>
      </c>
      <c r="B108" t="e">
        <f>#REF!</f>
        <v>#REF!</v>
      </c>
      <c r="C108" s="47" t="e">
        <f>#REF!</f>
        <v>#REF!</v>
      </c>
      <c r="D108" s="47" t="e">
        <f>#REF!</f>
        <v>#REF!</v>
      </c>
      <c r="E108" t="e">
        <f t="shared" si="6"/>
        <v>#REF!</v>
      </c>
      <c r="F108" t="e">
        <f t="shared" si="7"/>
        <v>#REF!</v>
      </c>
      <c r="G108" t="e">
        <f t="shared" si="8"/>
        <v>#REF!</v>
      </c>
      <c r="H108" t="e">
        <f t="shared" si="9"/>
        <v>#REF!</v>
      </c>
      <c r="I108" t="e">
        <f t="shared" si="10"/>
        <v>#REF!</v>
      </c>
      <c r="J108" t="e">
        <f t="shared" si="11"/>
        <v>#REF!</v>
      </c>
    </row>
    <row r="109" spans="1:10" ht="12.75">
      <c r="A109">
        <v>107</v>
      </c>
      <c r="B109" t="e">
        <f>#REF!</f>
        <v>#REF!</v>
      </c>
      <c r="C109" s="47" t="e">
        <f>#REF!</f>
        <v>#REF!</v>
      </c>
      <c r="D109" s="47" t="e">
        <f>#REF!</f>
        <v>#REF!</v>
      </c>
      <c r="E109" t="e">
        <f t="shared" si="6"/>
        <v>#REF!</v>
      </c>
      <c r="F109" t="e">
        <f t="shared" si="7"/>
        <v>#REF!</v>
      </c>
      <c r="G109" t="e">
        <f t="shared" si="8"/>
        <v>#REF!</v>
      </c>
      <c r="H109" t="e">
        <f t="shared" si="9"/>
        <v>#REF!</v>
      </c>
      <c r="I109" t="e">
        <f t="shared" si="10"/>
        <v>#REF!</v>
      </c>
      <c r="J109" t="e">
        <f t="shared" si="11"/>
        <v>#REF!</v>
      </c>
    </row>
    <row r="110" spans="1:10" ht="12.75">
      <c r="A110">
        <v>108</v>
      </c>
      <c r="B110" t="e">
        <f>#REF!</f>
        <v>#REF!</v>
      </c>
      <c r="C110" s="47" t="e">
        <f>#REF!</f>
        <v>#REF!</v>
      </c>
      <c r="D110" s="47" t="e">
        <f>#REF!</f>
        <v>#REF!</v>
      </c>
      <c r="E110" t="e">
        <f t="shared" si="6"/>
        <v>#REF!</v>
      </c>
      <c r="F110" t="e">
        <f t="shared" si="7"/>
        <v>#REF!</v>
      </c>
      <c r="G110" t="e">
        <f t="shared" si="8"/>
        <v>#REF!</v>
      </c>
      <c r="H110" t="e">
        <f t="shared" si="9"/>
        <v>#REF!</v>
      </c>
      <c r="I110" t="e">
        <f t="shared" si="10"/>
        <v>#REF!</v>
      </c>
      <c r="J110" t="e">
        <f t="shared" si="11"/>
        <v>#REF!</v>
      </c>
    </row>
    <row r="111" spans="1:10" ht="12.75">
      <c r="A111">
        <v>109</v>
      </c>
      <c r="B111" t="e">
        <f>#REF!</f>
        <v>#REF!</v>
      </c>
      <c r="C111" s="47" t="e">
        <f>#REF!</f>
        <v>#REF!</v>
      </c>
      <c r="D111" s="47" t="e">
        <f>#REF!</f>
        <v>#REF!</v>
      </c>
      <c r="E111" t="e">
        <f t="shared" si="6"/>
        <v>#REF!</v>
      </c>
      <c r="F111" t="e">
        <f t="shared" si="7"/>
        <v>#REF!</v>
      </c>
      <c r="G111" t="e">
        <f t="shared" si="8"/>
        <v>#REF!</v>
      </c>
      <c r="H111" t="e">
        <f t="shared" si="9"/>
        <v>#REF!</v>
      </c>
      <c r="I111" t="e">
        <f t="shared" si="10"/>
        <v>#REF!</v>
      </c>
      <c r="J111" t="e">
        <f t="shared" si="11"/>
        <v>#REF!</v>
      </c>
    </row>
    <row r="112" spans="1:10" ht="12.75">
      <c r="A112">
        <v>110</v>
      </c>
      <c r="B112" t="e">
        <f>#REF!</f>
        <v>#REF!</v>
      </c>
      <c r="C112" s="47" t="e">
        <f>#REF!</f>
        <v>#REF!</v>
      </c>
      <c r="D112" s="47" t="e">
        <f>#REF!</f>
        <v>#REF!</v>
      </c>
      <c r="E112" t="e">
        <f t="shared" si="6"/>
        <v>#REF!</v>
      </c>
      <c r="F112" t="e">
        <f t="shared" si="7"/>
        <v>#REF!</v>
      </c>
      <c r="G112" t="e">
        <f t="shared" si="8"/>
        <v>#REF!</v>
      </c>
      <c r="H112" t="e">
        <f t="shared" si="9"/>
        <v>#REF!</v>
      </c>
      <c r="I112" t="e">
        <f t="shared" si="10"/>
        <v>#REF!</v>
      </c>
      <c r="J112" t="e">
        <f t="shared" si="11"/>
        <v>#REF!</v>
      </c>
    </row>
    <row r="113" spans="1:10" ht="12.75">
      <c r="A113">
        <v>111</v>
      </c>
      <c r="B113" t="e">
        <f>#REF!</f>
        <v>#REF!</v>
      </c>
      <c r="C113" s="47" t="e">
        <f>#REF!</f>
        <v>#REF!</v>
      </c>
      <c r="D113" s="47" t="e">
        <f>#REF!</f>
        <v>#REF!</v>
      </c>
      <c r="E113" t="e">
        <f t="shared" si="6"/>
        <v>#REF!</v>
      </c>
      <c r="F113" t="e">
        <f t="shared" si="7"/>
        <v>#REF!</v>
      </c>
      <c r="G113" t="e">
        <f t="shared" si="8"/>
        <v>#REF!</v>
      </c>
      <c r="H113" t="e">
        <f t="shared" si="9"/>
        <v>#REF!</v>
      </c>
      <c r="I113" t="e">
        <f t="shared" si="10"/>
        <v>#REF!</v>
      </c>
      <c r="J113" t="e">
        <f t="shared" si="11"/>
        <v>#REF!</v>
      </c>
    </row>
    <row r="114" spans="1:10" ht="12.75">
      <c r="A114">
        <v>112</v>
      </c>
      <c r="B114" t="e">
        <f>#REF!</f>
        <v>#REF!</v>
      </c>
      <c r="C114" s="47" t="e">
        <f>#REF!</f>
        <v>#REF!</v>
      </c>
      <c r="D114" s="47" t="e">
        <f>#REF!</f>
        <v>#REF!</v>
      </c>
      <c r="E114" t="e">
        <f t="shared" si="6"/>
        <v>#REF!</v>
      </c>
      <c r="F114" t="e">
        <f t="shared" si="7"/>
        <v>#REF!</v>
      </c>
      <c r="G114" t="e">
        <f t="shared" si="8"/>
        <v>#REF!</v>
      </c>
      <c r="H114" t="e">
        <f t="shared" si="9"/>
        <v>#REF!</v>
      </c>
      <c r="I114" t="e">
        <f t="shared" si="10"/>
        <v>#REF!</v>
      </c>
      <c r="J114" t="e">
        <f t="shared" si="11"/>
        <v>#REF!</v>
      </c>
    </row>
    <row r="115" spans="1:10" ht="12.75">
      <c r="A115">
        <v>113</v>
      </c>
      <c r="B115" t="e">
        <f>#REF!</f>
        <v>#REF!</v>
      </c>
      <c r="C115" s="47" t="e">
        <f>#REF!</f>
        <v>#REF!</v>
      </c>
      <c r="D115" s="47" t="e">
        <f>#REF!</f>
        <v>#REF!</v>
      </c>
      <c r="E115" t="e">
        <f t="shared" si="6"/>
        <v>#REF!</v>
      </c>
      <c r="F115" t="e">
        <f t="shared" si="7"/>
        <v>#REF!</v>
      </c>
      <c r="G115" t="e">
        <f t="shared" si="8"/>
        <v>#REF!</v>
      </c>
      <c r="H115" t="e">
        <f t="shared" si="9"/>
        <v>#REF!</v>
      </c>
      <c r="I115" t="e">
        <f t="shared" si="10"/>
        <v>#REF!</v>
      </c>
      <c r="J115" t="e">
        <f t="shared" si="11"/>
        <v>#REF!</v>
      </c>
    </row>
    <row r="116" spans="1:10" ht="12.75">
      <c r="A116">
        <v>114</v>
      </c>
      <c r="B116" t="e">
        <f>#REF!</f>
        <v>#REF!</v>
      </c>
      <c r="C116" s="47" t="e">
        <f>#REF!</f>
        <v>#REF!</v>
      </c>
      <c r="D116" s="47" t="e">
        <f>#REF!</f>
        <v>#REF!</v>
      </c>
      <c r="E116" t="e">
        <f t="shared" si="6"/>
        <v>#REF!</v>
      </c>
      <c r="F116" t="e">
        <f t="shared" si="7"/>
        <v>#REF!</v>
      </c>
      <c r="G116" t="e">
        <f t="shared" si="8"/>
        <v>#REF!</v>
      </c>
      <c r="H116" t="e">
        <f t="shared" si="9"/>
        <v>#REF!</v>
      </c>
      <c r="I116" t="e">
        <f t="shared" si="10"/>
        <v>#REF!</v>
      </c>
      <c r="J116" t="e">
        <f t="shared" si="11"/>
        <v>#REF!</v>
      </c>
    </row>
    <row r="117" spans="1:10" ht="12.75">
      <c r="A117">
        <v>115</v>
      </c>
      <c r="B117" t="e">
        <f>#REF!</f>
        <v>#REF!</v>
      </c>
      <c r="C117" s="47" t="e">
        <f>#REF!</f>
        <v>#REF!</v>
      </c>
      <c r="D117" s="47" t="e">
        <f>#REF!</f>
        <v>#REF!</v>
      </c>
      <c r="E117" t="e">
        <f t="shared" si="6"/>
        <v>#REF!</v>
      </c>
      <c r="F117" t="e">
        <f t="shared" si="7"/>
        <v>#REF!</v>
      </c>
      <c r="G117" t="e">
        <f t="shared" si="8"/>
        <v>#REF!</v>
      </c>
      <c r="H117" t="e">
        <f t="shared" si="9"/>
        <v>#REF!</v>
      </c>
      <c r="I117" t="e">
        <f t="shared" si="10"/>
        <v>#REF!</v>
      </c>
      <c r="J117" t="e">
        <f t="shared" si="11"/>
        <v>#REF!</v>
      </c>
    </row>
    <row r="118" spans="1:10" ht="12.75">
      <c r="A118">
        <v>116</v>
      </c>
      <c r="B118" t="e">
        <f>#REF!</f>
        <v>#REF!</v>
      </c>
      <c r="C118" s="47" t="e">
        <f>#REF!</f>
        <v>#REF!</v>
      </c>
      <c r="D118" s="47" t="e">
        <f>#REF!</f>
        <v>#REF!</v>
      </c>
      <c r="E118" t="e">
        <f t="shared" si="6"/>
        <v>#REF!</v>
      </c>
      <c r="F118" t="e">
        <f t="shared" si="7"/>
        <v>#REF!</v>
      </c>
      <c r="G118" t="e">
        <f t="shared" si="8"/>
        <v>#REF!</v>
      </c>
      <c r="H118" t="e">
        <f t="shared" si="9"/>
        <v>#REF!</v>
      </c>
      <c r="I118" t="e">
        <f t="shared" si="10"/>
        <v>#REF!</v>
      </c>
      <c r="J118" t="e">
        <f t="shared" si="11"/>
        <v>#REF!</v>
      </c>
    </row>
    <row r="119" spans="1:10" ht="12.75">
      <c r="A119">
        <v>117</v>
      </c>
      <c r="B119" t="e">
        <f>#REF!</f>
        <v>#REF!</v>
      </c>
      <c r="C119" s="47" t="e">
        <f>#REF!</f>
        <v>#REF!</v>
      </c>
      <c r="D119" s="47" t="e">
        <f>#REF!</f>
        <v>#REF!</v>
      </c>
      <c r="E119" t="e">
        <f t="shared" si="6"/>
        <v>#REF!</v>
      </c>
      <c r="F119" t="e">
        <f t="shared" si="7"/>
        <v>#REF!</v>
      </c>
      <c r="G119" t="e">
        <f t="shared" si="8"/>
        <v>#REF!</v>
      </c>
      <c r="H119" t="e">
        <f t="shared" si="9"/>
        <v>#REF!</v>
      </c>
      <c r="I119" t="e">
        <f t="shared" si="10"/>
        <v>#REF!</v>
      </c>
      <c r="J119" t="e">
        <f t="shared" si="11"/>
        <v>#REF!</v>
      </c>
    </row>
    <row r="120" spans="1:10" ht="12.75">
      <c r="A120">
        <v>118</v>
      </c>
      <c r="B120" t="e">
        <f>#REF!</f>
        <v>#REF!</v>
      </c>
      <c r="C120" s="47" t="e">
        <f>#REF!</f>
        <v>#REF!</v>
      </c>
      <c r="D120" s="47" t="e">
        <f>#REF!</f>
        <v>#REF!</v>
      </c>
      <c r="E120" t="e">
        <f t="shared" si="6"/>
        <v>#REF!</v>
      </c>
      <c r="F120" t="e">
        <f t="shared" si="7"/>
        <v>#REF!</v>
      </c>
      <c r="G120" t="e">
        <f t="shared" si="8"/>
        <v>#REF!</v>
      </c>
      <c r="H120" t="e">
        <f t="shared" si="9"/>
        <v>#REF!</v>
      </c>
      <c r="I120" t="e">
        <f t="shared" si="10"/>
        <v>#REF!</v>
      </c>
      <c r="J120" t="e">
        <f t="shared" si="11"/>
        <v>#REF!</v>
      </c>
    </row>
    <row r="121" spans="1:10" ht="12.75">
      <c r="A121">
        <v>119</v>
      </c>
      <c r="B121" t="e">
        <f>#REF!</f>
        <v>#REF!</v>
      </c>
      <c r="C121" s="47" t="e">
        <f>#REF!</f>
        <v>#REF!</v>
      </c>
      <c r="D121" s="47" t="e">
        <f>#REF!</f>
        <v>#REF!</v>
      </c>
      <c r="E121" t="e">
        <f t="shared" si="6"/>
        <v>#REF!</v>
      </c>
      <c r="F121" t="e">
        <f t="shared" si="7"/>
        <v>#REF!</v>
      </c>
      <c r="G121" t="e">
        <f t="shared" si="8"/>
        <v>#REF!</v>
      </c>
      <c r="H121" t="e">
        <f t="shared" si="9"/>
        <v>#REF!</v>
      </c>
      <c r="I121" t="e">
        <f t="shared" si="10"/>
        <v>#REF!</v>
      </c>
      <c r="J121" t="e">
        <f t="shared" si="11"/>
        <v>#REF!</v>
      </c>
    </row>
    <row r="122" spans="1:10" ht="12.75">
      <c r="A122">
        <v>120</v>
      </c>
      <c r="B122" t="e">
        <f>#REF!</f>
        <v>#REF!</v>
      </c>
      <c r="C122" s="47" t="e">
        <f>#REF!</f>
        <v>#REF!</v>
      </c>
      <c r="D122" s="47" t="e">
        <f>#REF!</f>
        <v>#REF!</v>
      </c>
      <c r="E122" t="e">
        <f t="shared" si="6"/>
        <v>#REF!</v>
      </c>
      <c r="F122" t="e">
        <f t="shared" si="7"/>
        <v>#REF!</v>
      </c>
      <c r="G122" t="e">
        <f t="shared" si="8"/>
        <v>#REF!</v>
      </c>
      <c r="H122" t="e">
        <f t="shared" si="9"/>
        <v>#REF!</v>
      </c>
      <c r="I122" t="e">
        <f t="shared" si="10"/>
        <v>#REF!</v>
      </c>
      <c r="J122" t="e">
        <f t="shared" si="11"/>
        <v>#REF!</v>
      </c>
    </row>
    <row r="123" spans="1:10" ht="12.75">
      <c r="A123">
        <v>121</v>
      </c>
      <c r="B123" t="e">
        <f>#REF!</f>
        <v>#REF!</v>
      </c>
      <c r="C123" s="47" t="e">
        <f>#REF!</f>
        <v>#REF!</v>
      </c>
      <c r="D123" s="47" t="e">
        <f>#REF!</f>
        <v>#REF!</v>
      </c>
      <c r="E123" t="e">
        <f t="shared" si="6"/>
        <v>#REF!</v>
      </c>
      <c r="F123" t="e">
        <f t="shared" si="7"/>
        <v>#REF!</v>
      </c>
      <c r="G123" t="e">
        <f t="shared" si="8"/>
        <v>#REF!</v>
      </c>
      <c r="H123" t="e">
        <f t="shared" si="9"/>
        <v>#REF!</v>
      </c>
      <c r="I123" t="e">
        <f t="shared" si="10"/>
        <v>#REF!</v>
      </c>
      <c r="J123" t="e">
        <f t="shared" si="11"/>
        <v>#REF!</v>
      </c>
    </row>
    <row r="124" spans="1:10" ht="12.75">
      <c r="A124">
        <v>122</v>
      </c>
      <c r="B124" t="e">
        <f>#REF!</f>
        <v>#REF!</v>
      </c>
      <c r="C124" s="47" t="e">
        <f>#REF!</f>
        <v>#REF!</v>
      </c>
      <c r="D124" s="47" t="e">
        <f>#REF!</f>
        <v>#REF!</v>
      </c>
      <c r="E124" t="e">
        <f t="shared" si="6"/>
        <v>#REF!</v>
      </c>
      <c r="F124" t="e">
        <f t="shared" si="7"/>
        <v>#REF!</v>
      </c>
      <c r="G124" t="e">
        <f t="shared" si="8"/>
        <v>#REF!</v>
      </c>
      <c r="H124" t="e">
        <f t="shared" si="9"/>
        <v>#REF!</v>
      </c>
      <c r="I124" t="e">
        <f t="shared" si="10"/>
        <v>#REF!</v>
      </c>
      <c r="J124" t="e">
        <f t="shared" si="11"/>
        <v>#REF!</v>
      </c>
    </row>
    <row r="125" spans="1:10" ht="12.75">
      <c r="A125">
        <v>123</v>
      </c>
      <c r="B125" t="e">
        <f>#REF!</f>
        <v>#REF!</v>
      </c>
      <c r="C125" s="47" t="e">
        <f>#REF!</f>
        <v>#REF!</v>
      </c>
      <c r="D125" s="47" t="e">
        <f>#REF!</f>
        <v>#REF!</v>
      </c>
      <c r="E125" t="e">
        <f t="shared" si="6"/>
        <v>#REF!</v>
      </c>
      <c r="F125" t="e">
        <f t="shared" si="7"/>
        <v>#REF!</v>
      </c>
      <c r="G125" t="e">
        <f t="shared" si="8"/>
        <v>#REF!</v>
      </c>
      <c r="H125" t="e">
        <f t="shared" si="9"/>
        <v>#REF!</v>
      </c>
      <c r="I125" t="e">
        <f t="shared" si="10"/>
        <v>#REF!</v>
      </c>
      <c r="J125" t="e">
        <f t="shared" si="11"/>
        <v>#REF!</v>
      </c>
    </row>
    <row r="126" spans="1:10" ht="12.75">
      <c r="A126">
        <v>124</v>
      </c>
      <c r="B126" t="e">
        <f>#REF!</f>
        <v>#REF!</v>
      </c>
      <c r="C126" s="47" t="e">
        <f>#REF!</f>
        <v>#REF!</v>
      </c>
      <c r="D126" s="47" t="e">
        <f>#REF!</f>
        <v>#REF!</v>
      </c>
      <c r="E126" t="e">
        <f t="shared" si="6"/>
        <v>#REF!</v>
      </c>
      <c r="F126" t="e">
        <f t="shared" si="7"/>
        <v>#REF!</v>
      </c>
      <c r="G126" t="e">
        <f t="shared" si="8"/>
        <v>#REF!</v>
      </c>
      <c r="H126" t="e">
        <f t="shared" si="9"/>
        <v>#REF!</v>
      </c>
      <c r="I126" t="e">
        <f t="shared" si="10"/>
        <v>#REF!</v>
      </c>
      <c r="J126" t="e">
        <f t="shared" si="11"/>
        <v>#REF!</v>
      </c>
    </row>
    <row r="127" spans="1:10" ht="12.75">
      <c r="A127">
        <v>125</v>
      </c>
      <c r="B127" t="e">
        <f>#REF!</f>
        <v>#REF!</v>
      </c>
      <c r="C127" s="47" t="e">
        <f>#REF!</f>
        <v>#REF!</v>
      </c>
      <c r="D127" s="47" t="e">
        <f>#REF!</f>
        <v>#REF!</v>
      </c>
      <c r="E127" t="e">
        <f t="shared" si="6"/>
        <v>#REF!</v>
      </c>
      <c r="F127" t="e">
        <f t="shared" si="7"/>
        <v>#REF!</v>
      </c>
      <c r="G127" t="e">
        <f t="shared" si="8"/>
        <v>#REF!</v>
      </c>
      <c r="H127" t="e">
        <f t="shared" si="9"/>
        <v>#REF!</v>
      </c>
      <c r="I127" t="e">
        <f t="shared" si="10"/>
        <v>#REF!</v>
      </c>
      <c r="J127" t="e">
        <f t="shared" si="11"/>
        <v>#REF!</v>
      </c>
    </row>
    <row r="128" spans="1:10" ht="12.75">
      <c r="A128">
        <v>126</v>
      </c>
      <c r="B128" t="e">
        <f>#REF!</f>
        <v>#REF!</v>
      </c>
      <c r="C128" s="47" t="e">
        <f>#REF!</f>
        <v>#REF!</v>
      </c>
      <c r="D128" s="47" t="e">
        <f>#REF!</f>
        <v>#REF!</v>
      </c>
      <c r="E128" t="e">
        <f t="shared" si="6"/>
        <v>#REF!</v>
      </c>
      <c r="F128" t="e">
        <f t="shared" si="7"/>
        <v>#REF!</v>
      </c>
      <c r="G128" t="e">
        <f t="shared" si="8"/>
        <v>#REF!</v>
      </c>
      <c r="H128" t="e">
        <f t="shared" si="9"/>
        <v>#REF!</v>
      </c>
      <c r="I128" t="e">
        <f t="shared" si="10"/>
        <v>#REF!</v>
      </c>
      <c r="J128" t="e">
        <f t="shared" si="11"/>
        <v>#REF!</v>
      </c>
    </row>
    <row r="129" spans="1:10" ht="12.75">
      <c r="A129">
        <v>127</v>
      </c>
      <c r="B129" t="e">
        <f>#REF!</f>
        <v>#REF!</v>
      </c>
      <c r="C129" s="47" t="e">
        <f>#REF!</f>
        <v>#REF!</v>
      </c>
      <c r="D129" s="47" t="e">
        <f>#REF!</f>
        <v>#REF!</v>
      </c>
      <c r="E129" t="e">
        <f t="shared" si="6"/>
        <v>#REF!</v>
      </c>
      <c r="F129" t="e">
        <f t="shared" si="7"/>
        <v>#REF!</v>
      </c>
      <c r="G129" t="e">
        <f t="shared" si="8"/>
        <v>#REF!</v>
      </c>
      <c r="H129" t="e">
        <f t="shared" si="9"/>
        <v>#REF!</v>
      </c>
      <c r="I129" t="e">
        <f t="shared" si="10"/>
        <v>#REF!</v>
      </c>
      <c r="J129" t="e">
        <f t="shared" si="11"/>
        <v>#REF!</v>
      </c>
    </row>
    <row r="130" spans="1:10" ht="12.75">
      <c r="A130">
        <v>128</v>
      </c>
      <c r="B130" t="e">
        <f>#REF!</f>
        <v>#REF!</v>
      </c>
      <c r="C130" s="47" t="e">
        <f>#REF!</f>
        <v>#REF!</v>
      </c>
      <c r="D130" s="47" t="e">
        <f>#REF!</f>
        <v>#REF!</v>
      </c>
      <c r="E130" t="e">
        <f t="shared" si="6"/>
        <v>#REF!</v>
      </c>
      <c r="F130" t="e">
        <f t="shared" si="7"/>
        <v>#REF!</v>
      </c>
      <c r="G130" t="e">
        <f t="shared" si="8"/>
        <v>#REF!</v>
      </c>
      <c r="H130" t="e">
        <f t="shared" si="9"/>
        <v>#REF!</v>
      </c>
      <c r="I130" t="e">
        <f t="shared" si="10"/>
        <v>#REF!</v>
      </c>
      <c r="J130" t="e">
        <f t="shared" si="11"/>
        <v>#REF!</v>
      </c>
    </row>
    <row r="131" spans="1:10" ht="12.75">
      <c r="A131">
        <v>129</v>
      </c>
      <c r="B131" t="e">
        <f>#REF!</f>
        <v>#REF!</v>
      </c>
      <c r="C131" s="47" t="e">
        <f>#REF!</f>
        <v>#REF!</v>
      </c>
      <c r="D131" s="47" t="e">
        <f>#REF!</f>
        <v>#REF!</v>
      </c>
      <c r="E131" t="e">
        <f t="shared" si="6"/>
        <v>#REF!</v>
      </c>
      <c r="F131" t="e">
        <f t="shared" si="7"/>
        <v>#REF!</v>
      </c>
      <c r="G131" t="e">
        <f t="shared" si="8"/>
        <v>#REF!</v>
      </c>
      <c r="H131" t="e">
        <f t="shared" si="9"/>
        <v>#REF!</v>
      </c>
      <c r="I131" t="e">
        <f t="shared" si="10"/>
        <v>#REF!</v>
      </c>
      <c r="J131" t="e">
        <f t="shared" si="11"/>
        <v>#REF!</v>
      </c>
    </row>
    <row r="132" spans="1:10" ht="12.75">
      <c r="A132">
        <v>130</v>
      </c>
      <c r="B132" t="e">
        <f>#REF!</f>
        <v>#REF!</v>
      </c>
      <c r="C132" s="47" t="e">
        <f>#REF!</f>
        <v>#REF!</v>
      </c>
      <c r="D132" s="47" t="e">
        <f>#REF!</f>
        <v>#REF!</v>
      </c>
      <c r="E132" t="e">
        <f aca="true" t="shared" si="12" ref="E132:E195">IF(C132&lt;I$1-14610,1,0)</f>
        <v>#REF!</v>
      </c>
      <c r="F132" t="e">
        <f aca="true" t="shared" si="13" ref="F132:F195">IF(B132=0,0,1)</f>
        <v>#REF!</v>
      </c>
      <c r="G132" t="e">
        <f aca="true" t="shared" si="14" ref="G132:G195">E132*F132</f>
        <v>#REF!</v>
      </c>
      <c r="H132" t="e">
        <f aca="true" t="shared" si="15" ref="H132:H195">A132*G132</f>
        <v>#REF!</v>
      </c>
      <c r="I132" t="e">
        <f aca="true" t="shared" si="16" ref="I132:I195">RANK(H132,H$3:H$205,0)</f>
        <v>#REF!</v>
      </c>
      <c r="J132" t="e">
        <f aca="true" t="shared" si="17" ref="J132:J195">IF(I132&gt;G$2,0,I132)</f>
        <v>#REF!</v>
      </c>
    </row>
    <row r="133" spans="1:10" ht="12.75">
      <c r="A133">
        <v>131</v>
      </c>
      <c r="B133" t="e">
        <f>#REF!</f>
        <v>#REF!</v>
      </c>
      <c r="C133" s="47" t="e">
        <f>#REF!</f>
        <v>#REF!</v>
      </c>
      <c r="D133" s="47" t="e">
        <f>#REF!</f>
        <v>#REF!</v>
      </c>
      <c r="E133" t="e">
        <f t="shared" si="12"/>
        <v>#REF!</v>
      </c>
      <c r="F133" t="e">
        <f t="shared" si="13"/>
        <v>#REF!</v>
      </c>
      <c r="G133" t="e">
        <f t="shared" si="14"/>
        <v>#REF!</v>
      </c>
      <c r="H133" t="e">
        <f t="shared" si="15"/>
        <v>#REF!</v>
      </c>
      <c r="I133" t="e">
        <f t="shared" si="16"/>
        <v>#REF!</v>
      </c>
      <c r="J133" t="e">
        <f t="shared" si="17"/>
        <v>#REF!</v>
      </c>
    </row>
    <row r="134" spans="1:10" ht="12.75">
      <c r="A134">
        <v>132</v>
      </c>
      <c r="B134" t="e">
        <f>#REF!</f>
        <v>#REF!</v>
      </c>
      <c r="C134" s="47" t="e">
        <f>#REF!</f>
        <v>#REF!</v>
      </c>
      <c r="D134" s="47" t="e">
        <f>#REF!</f>
        <v>#REF!</v>
      </c>
      <c r="E134" t="e">
        <f t="shared" si="12"/>
        <v>#REF!</v>
      </c>
      <c r="F134" t="e">
        <f t="shared" si="13"/>
        <v>#REF!</v>
      </c>
      <c r="G134" t="e">
        <f t="shared" si="14"/>
        <v>#REF!</v>
      </c>
      <c r="H134" t="e">
        <f t="shared" si="15"/>
        <v>#REF!</v>
      </c>
      <c r="I134" t="e">
        <f t="shared" si="16"/>
        <v>#REF!</v>
      </c>
      <c r="J134" t="e">
        <f t="shared" si="17"/>
        <v>#REF!</v>
      </c>
    </row>
    <row r="135" spans="1:10" ht="12.75">
      <c r="A135">
        <v>133</v>
      </c>
      <c r="B135" t="e">
        <f>#REF!</f>
        <v>#REF!</v>
      </c>
      <c r="C135" s="47" t="e">
        <f>#REF!</f>
        <v>#REF!</v>
      </c>
      <c r="D135" s="47" t="e">
        <f>#REF!</f>
        <v>#REF!</v>
      </c>
      <c r="E135" t="e">
        <f t="shared" si="12"/>
        <v>#REF!</v>
      </c>
      <c r="F135" t="e">
        <f t="shared" si="13"/>
        <v>#REF!</v>
      </c>
      <c r="G135" t="e">
        <f t="shared" si="14"/>
        <v>#REF!</v>
      </c>
      <c r="H135" t="e">
        <f t="shared" si="15"/>
        <v>#REF!</v>
      </c>
      <c r="I135" t="e">
        <f t="shared" si="16"/>
        <v>#REF!</v>
      </c>
      <c r="J135" t="e">
        <f t="shared" si="17"/>
        <v>#REF!</v>
      </c>
    </row>
    <row r="136" spans="1:10" ht="12.75">
      <c r="A136">
        <v>134</v>
      </c>
      <c r="B136" t="e">
        <f>#REF!</f>
        <v>#REF!</v>
      </c>
      <c r="C136" s="47" t="e">
        <f>#REF!</f>
        <v>#REF!</v>
      </c>
      <c r="D136" s="47" t="e">
        <f>#REF!</f>
        <v>#REF!</v>
      </c>
      <c r="E136" t="e">
        <f t="shared" si="12"/>
        <v>#REF!</v>
      </c>
      <c r="F136" t="e">
        <f t="shared" si="13"/>
        <v>#REF!</v>
      </c>
      <c r="G136" t="e">
        <f t="shared" si="14"/>
        <v>#REF!</v>
      </c>
      <c r="H136" t="e">
        <f t="shared" si="15"/>
        <v>#REF!</v>
      </c>
      <c r="I136" t="e">
        <f t="shared" si="16"/>
        <v>#REF!</v>
      </c>
      <c r="J136" t="e">
        <f t="shared" si="17"/>
        <v>#REF!</v>
      </c>
    </row>
    <row r="137" spans="1:10" ht="12.75">
      <c r="A137">
        <v>135</v>
      </c>
      <c r="B137" t="e">
        <f>#REF!</f>
        <v>#REF!</v>
      </c>
      <c r="C137" s="47" t="e">
        <f>#REF!</f>
        <v>#REF!</v>
      </c>
      <c r="D137" s="47" t="e">
        <f>#REF!</f>
        <v>#REF!</v>
      </c>
      <c r="E137" t="e">
        <f t="shared" si="12"/>
        <v>#REF!</v>
      </c>
      <c r="F137" t="e">
        <f t="shared" si="13"/>
        <v>#REF!</v>
      </c>
      <c r="G137" t="e">
        <f t="shared" si="14"/>
        <v>#REF!</v>
      </c>
      <c r="H137" t="e">
        <f t="shared" si="15"/>
        <v>#REF!</v>
      </c>
      <c r="I137" t="e">
        <f t="shared" si="16"/>
        <v>#REF!</v>
      </c>
      <c r="J137" t="e">
        <f t="shared" si="17"/>
        <v>#REF!</v>
      </c>
    </row>
    <row r="138" spans="1:10" ht="12.75">
      <c r="A138">
        <v>136</v>
      </c>
      <c r="B138" t="e">
        <f>#REF!</f>
        <v>#REF!</v>
      </c>
      <c r="C138" s="47" t="e">
        <f>#REF!</f>
        <v>#REF!</v>
      </c>
      <c r="D138" s="47" t="e">
        <f>#REF!</f>
        <v>#REF!</v>
      </c>
      <c r="E138" t="e">
        <f t="shared" si="12"/>
        <v>#REF!</v>
      </c>
      <c r="F138" t="e">
        <f t="shared" si="13"/>
        <v>#REF!</v>
      </c>
      <c r="G138" t="e">
        <f t="shared" si="14"/>
        <v>#REF!</v>
      </c>
      <c r="H138" t="e">
        <f t="shared" si="15"/>
        <v>#REF!</v>
      </c>
      <c r="I138" t="e">
        <f t="shared" si="16"/>
        <v>#REF!</v>
      </c>
      <c r="J138" t="e">
        <f t="shared" si="17"/>
        <v>#REF!</v>
      </c>
    </row>
    <row r="139" spans="1:10" ht="12.75">
      <c r="A139">
        <v>137</v>
      </c>
      <c r="B139" t="e">
        <f>#REF!</f>
        <v>#REF!</v>
      </c>
      <c r="C139" s="47" t="e">
        <f>#REF!</f>
        <v>#REF!</v>
      </c>
      <c r="D139" s="47" t="e">
        <f>#REF!</f>
        <v>#REF!</v>
      </c>
      <c r="E139" t="e">
        <f t="shared" si="12"/>
        <v>#REF!</v>
      </c>
      <c r="F139" t="e">
        <f t="shared" si="13"/>
        <v>#REF!</v>
      </c>
      <c r="G139" t="e">
        <f t="shared" si="14"/>
        <v>#REF!</v>
      </c>
      <c r="H139" t="e">
        <f t="shared" si="15"/>
        <v>#REF!</v>
      </c>
      <c r="I139" t="e">
        <f t="shared" si="16"/>
        <v>#REF!</v>
      </c>
      <c r="J139" t="e">
        <f t="shared" si="17"/>
        <v>#REF!</v>
      </c>
    </row>
    <row r="140" spans="1:10" ht="12.75">
      <c r="A140">
        <v>138</v>
      </c>
      <c r="B140" t="e">
        <f>#REF!</f>
        <v>#REF!</v>
      </c>
      <c r="C140" s="47" t="e">
        <f>#REF!</f>
        <v>#REF!</v>
      </c>
      <c r="D140" s="47" t="e">
        <f>#REF!</f>
        <v>#REF!</v>
      </c>
      <c r="E140" t="e">
        <f t="shared" si="12"/>
        <v>#REF!</v>
      </c>
      <c r="F140" t="e">
        <f t="shared" si="13"/>
        <v>#REF!</v>
      </c>
      <c r="G140" t="e">
        <f t="shared" si="14"/>
        <v>#REF!</v>
      </c>
      <c r="H140" t="e">
        <f t="shared" si="15"/>
        <v>#REF!</v>
      </c>
      <c r="I140" t="e">
        <f t="shared" si="16"/>
        <v>#REF!</v>
      </c>
      <c r="J140" t="e">
        <f t="shared" si="17"/>
        <v>#REF!</v>
      </c>
    </row>
    <row r="141" spans="1:10" ht="12.75">
      <c r="A141">
        <v>139</v>
      </c>
      <c r="B141" t="e">
        <f>#REF!</f>
        <v>#REF!</v>
      </c>
      <c r="C141" s="47" t="e">
        <f>#REF!</f>
        <v>#REF!</v>
      </c>
      <c r="D141" s="47" t="e">
        <f>#REF!</f>
        <v>#REF!</v>
      </c>
      <c r="E141" t="e">
        <f t="shared" si="12"/>
        <v>#REF!</v>
      </c>
      <c r="F141" t="e">
        <f t="shared" si="13"/>
        <v>#REF!</v>
      </c>
      <c r="G141" t="e">
        <f t="shared" si="14"/>
        <v>#REF!</v>
      </c>
      <c r="H141" t="e">
        <f t="shared" si="15"/>
        <v>#REF!</v>
      </c>
      <c r="I141" t="e">
        <f t="shared" si="16"/>
        <v>#REF!</v>
      </c>
      <c r="J141" t="e">
        <f t="shared" si="17"/>
        <v>#REF!</v>
      </c>
    </row>
    <row r="142" spans="1:10" ht="12.75">
      <c r="A142">
        <v>140</v>
      </c>
      <c r="B142" t="e">
        <f>#REF!</f>
        <v>#REF!</v>
      </c>
      <c r="C142" s="47" t="e">
        <f>#REF!</f>
        <v>#REF!</v>
      </c>
      <c r="D142" s="47" t="e">
        <f>#REF!</f>
        <v>#REF!</v>
      </c>
      <c r="E142" t="e">
        <f t="shared" si="12"/>
        <v>#REF!</v>
      </c>
      <c r="F142" t="e">
        <f t="shared" si="13"/>
        <v>#REF!</v>
      </c>
      <c r="G142" t="e">
        <f t="shared" si="14"/>
        <v>#REF!</v>
      </c>
      <c r="H142" t="e">
        <f t="shared" si="15"/>
        <v>#REF!</v>
      </c>
      <c r="I142" t="e">
        <f t="shared" si="16"/>
        <v>#REF!</v>
      </c>
      <c r="J142" t="e">
        <f t="shared" si="17"/>
        <v>#REF!</v>
      </c>
    </row>
    <row r="143" spans="1:10" ht="12.75">
      <c r="A143">
        <v>141</v>
      </c>
      <c r="B143" t="e">
        <f>#REF!</f>
        <v>#REF!</v>
      </c>
      <c r="C143" s="47" t="e">
        <f>#REF!</f>
        <v>#REF!</v>
      </c>
      <c r="D143" s="47" t="e">
        <f>#REF!</f>
        <v>#REF!</v>
      </c>
      <c r="E143" t="e">
        <f t="shared" si="12"/>
        <v>#REF!</v>
      </c>
      <c r="F143" t="e">
        <f t="shared" si="13"/>
        <v>#REF!</v>
      </c>
      <c r="G143" t="e">
        <f t="shared" si="14"/>
        <v>#REF!</v>
      </c>
      <c r="H143" t="e">
        <f t="shared" si="15"/>
        <v>#REF!</v>
      </c>
      <c r="I143" t="e">
        <f t="shared" si="16"/>
        <v>#REF!</v>
      </c>
      <c r="J143" t="e">
        <f t="shared" si="17"/>
        <v>#REF!</v>
      </c>
    </row>
    <row r="144" spans="1:10" ht="12.75">
      <c r="A144">
        <v>142</v>
      </c>
      <c r="B144" t="e">
        <f>#REF!</f>
        <v>#REF!</v>
      </c>
      <c r="C144" s="47" t="e">
        <f>#REF!</f>
        <v>#REF!</v>
      </c>
      <c r="D144" s="47" t="e">
        <f>#REF!</f>
        <v>#REF!</v>
      </c>
      <c r="E144" t="e">
        <f t="shared" si="12"/>
        <v>#REF!</v>
      </c>
      <c r="F144" t="e">
        <f t="shared" si="13"/>
        <v>#REF!</v>
      </c>
      <c r="G144" t="e">
        <f t="shared" si="14"/>
        <v>#REF!</v>
      </c>
      <c r="H144" t="e">
        <f t="shared" si="15"/>
        <v>#REF!</v>
      </c>
      <c r="I144" t="e">
        <f t="shared" si="16"/>
        <v>#REF!</v>
      </c>
      <c r="J144" t="e">
        <f t="shared" si="17"/>
        <v>#REF!</v>
      </c>
    </row>
    <row r="145" spans="1:10" ht="12.75">
      <c r="A145">
        <v>143</v>
      </c>
      <c r="B145" t="e">
        <f>#REF!</f>
        <v>#REF!</v>
      </c>
      <c r="C145" s="47" t="e">
        <f>#REF!</f>
        <v>#REF!</v>
      </c>
      <c r="D145" s="47" t="e">
        <f>#REF!</f>
        <v>#REF!</v>
      </c>
      <c r="E145" t="e">
        <f t="shared" si="12"/>
        <v>#REF!</v>
      </c>
      <c r="F145" t="e">
        <f t="shared" si="13"/>
        <v>#REF!</v>
      </c>
      <c r="G145" t="e">
        <f t="shared" si="14"/>
        <v>#REF!</v>
      </c>
      <c r="H145" t="e">
        <f t="shared" si="15"/>
        <v>#REF!</v>
      </c>
      <c r="I145" t="e">
        <f t="shared" si="16"/>
        <v>#REF!</v>
      </c>
      <c r="J145" t="e">
        <f t="shared" si="17"/>
        <v>#REF!</v>
      </c>
    </row>
    <row r="146" spans="1:10" ht="12.75">
      <c r="A146">
        <v>144</v>
      </c>
      <c r="B146" t="e">
        <f>#REF!</f>
        <v>#REF!</v>
      </c>
      <c r="C146" s="47" t="e">
        <f>#REF!</f>
        <v>#REF!</v>
      </c>
      <c r="D146" s="47" t="e">
        <f>#REF!</f>
        <v>#REF!</v>
      </c>
      <c r="E146" t="e">
        <f t="shared" si="12"/>
        <v>#REF!</v>
      </c>
      <c r="F146" t="e">
        <f t="shared" si="13"/>
        <v>#REF!</v>
      </c>
      <c r="G146" t="e">
        <f t="shared" si="14"/>
        <v>#REF!</v>
      </c>
      <c r="H146" t="e">
        <f t="shared" si="15"/>
        <v>#REF!</v>
      </c>
      <c r="I146" t="e">
        <f t="shared" si="16"/>
        <v>#REF!</v>
      </c>
      <c r="J146" t="e">
        <f t="shared" si="17"/>
        <v>#REF!</v>
      </c>
    </row>
    <row r="147" spans="1:10" ht="12.75">
      <c r="A147">
        <v>145</v>
      </c>
      <c r="B147" t="e">
        <f>#REF!</f>
        <v>#REF!</v>
      </c>
      <c r="C147" s="47" t="e">
        <f>#REF!</f>
        <v>#REF!</v>
      </c>
      <c r="D147" s="47" t="e">
        <f>#REF!</f>
        <v>#REF!</v>
      </c>
      <c r="E147" t="e">
        <f t="shared" si="12"/>
        <v>#REF!</v>
      </c>
      <c r="F147" t="e">
        <f t="shared" si="13"/>
        <v>#REF!</v>
      </c>
      <c r="G147" t="e">
        <f t="shared" si="14"/>
        <v>#REF!</v>
      </c>
      <c r="H147" t="e">
        <f t="shared" si="15"/>
        <v>#REF!</v>
      </c>
      <c r="I147" t="e">
        <f t="shared" si="16"/>
        <v>#REF!</v>
      </c>
      <c r="J147" t="e">
        <f t="shared" si="17"/>
        <v>#REF!</v>
      </c>
    </row>
    <row r="148" spans="1:10" ht="12.75">
      <c r="A148">
        <v>146</v>
      </c>
      <c r="B148" t="e">
        <f>#REF!</f>
        <v>#REF!</v>
      </c>
      <c r="C148" s="47" t="e">
        <f>#REF!</f>
        <v>#REF!</v>
      </c>
      <c r="D148" s="47" t="e">
        <f>#REF!</f>
        <v>#REF!</v>
      </c>
      <c r="E148" t="e">
        <f t="shared" si="12"/>
        <v>#REF!</v>
      </c>
      <c r="F148" t="e">
        <f t="shared" si="13"/>
        <v>#REF!</v>
      </c>
      <c r="G148" t="e">
        <f t="shared" si="14"/>
        <v>#REF!</v>
      </c>
      <c r="H148" t="e">
        <f t="shared" si="15"/>
        <v>#REF!</v>
      </c>
      <c r="I148" t="e">
        <f t="shared" si="16"/>
        <v>#REF!</v>
      </c>
      <c r="J148" t="e">
        <f t="shared" si="17"/>
        <v>#REF!</v>
      </c>
    </row>
    <row r="149" spans="1:10" ht="12.75">
      <c r="A149">
        <v>147</v>
      </c>
      <c r="B149" t="e">
        <f>#REF!</f>
        <v>#REF!</v>
      </c>
      <c r="C149" s="47" t="e">
        <f>#REF!</f>
        <v>#REF!</v>
      </c>
      <c r="D149" s="47" t="e">
        <f>#REF!</f>
        <v>#REF!</v>
      </c>
      <c r="E149" t="e">
        <f t="shared" si="12"/>
        <v>#REF!</v>
      </c>
      <c r="F149" t="e">
        <f t="shared" si="13"/>
        <v>#REF!</v>
      </c>
      <c r="G149" t="e">
        <f t="shared" si="14"/>
        <v>#REF!</v>
      </c>
      <c r="H149" t="e">
        <f t="shared" si="15"/>
        <v>#REF!</v>
      </c>
      <c r="I149" t="e">
        <f t="shared" si="16"/>
        <v>#REF!</v>
      </c>
      <c r="J149" t="e">
        <f t="shared" si="17"/>
        <v>#REF!</v>
      </c>
    </row>
    <row r="150" spans="1:10" ht="12.75">
      <c r="A150">
        <v>148</v>
      </c>
      <c r="B150" t="e">
        <f>#REF!</f>
        <v>#REF!</v>
      </c>
      <c r="C150" s="47" t="e">
        <f>#REF!</f>
        <v>#REF!</v>
      </c>
      <c r="D150" s="47" t="e">
        <f>#REF!</f>
        <v>#REF!</v>
      </c>
      <c r="E150" t="e">
        <f t="shared" si="12"/>
        <v>#REF!</v>
      </c>
      <c r="F150" t="e">
        <f t="shared" si="13"/>
        <v>#REF!</v>
      </c>
      <c r="G150" t="e">
        <f t="shared" si="14"/>
        <v>#REF!</v>
      </c>
      <c r="H150" t="e">
        <f t="shared" si="15"/>
        <v>#REF!</v>
      </c>
      <c r="I150" t="e">
        <f t="shared" si="16"/>
        <v>#REF!</v>
      </c>
      <c r="J150" t="e">
        <f t="shared" si="17"/>
        <v>#REF!</v>
      </c>
    </row>
    <row r="151" spans="1:10" ht="12.75">
      <c r="A151">
        <v>149</v>
      </c>
      <c r="B151" t="e">
        <f>#REF!</f>
        <v>#REF!</v>
      </c>
      <c r="C151" s="47" t="e">
        <f>#REF!</f>
        <v>#REF!</v>
      </c>
      <c r="D151" s="47" t="e">
        <f>#REF!</f>
        <v>#REF!</v>
      </c>
      <c r="E151" t="e">
        <f t="shared" si="12"/>
        <v>#REF!</v>
      </c>
      <c r="F151" t="e">
        <f t="shared" si="13"/>
        <v>#REF!</v>
      </c>
      <c r="G151" t="e">
        <f t="shared" si="14"/>
        <v>#REF!</v>
      </c>
      <c r="H151" t="e">
        <f t="shared" si="15"/>
        <v>#REF!</v>
      </c>
      <c r="I151" t="e">
        <f t="shared" si="16"/>
        <v>#REF!</v>
      </c>
      <c r="J151" t="e">
        <f t="shared" si="17"/>
        <v>#REF!</v>
      </c>
    </row>
    <row r="152" spans="1:10" ht="12.75">
      <c r="A152">
        <v>150</v>
      </c>
      <c r="B152" t="e">
        <f>#REF!</f>
        <v>#REF!</v>
      </c>
      <c r="C152" s="47" t="e">
        <f>#REF!</f>
        <v>#REF!</v>
      </c>
      <c r="D152" s="47" t="e">
        <f>#REF!</f>
        <v>#REF!</v>
      </c>
      <c r="E152" t="e">
        <f t="shared" si="12"/>
        <v>#REF!</v>
      </c>
      <c r="F152" t="e">
        <f t="shared" si="13"/>
        <v>#REF!</v>
      </c>
      <c r="G152" t="e">
        <f t="shared" si="14"/>
        <v>#REF!</v>
      </c>
      <c r="H152" t="e">
        <f t="shared" si="15"/>
        <v>#REF!</v>
      </c>
      <c r="I152" t="e">
        <f t="shared" si="16"/>
        <v>#REF!</v>
      </c>
      <c r="J152" t="e">
        <f t="shared" si="17"/>
        <v>#REF!</v>
      </c>
    </row>
    <row r="153" spans="1:10" ht="12.75">
      <c r="A153">
        <v>151</v>
      </c>
      <c r="B153" t="e">
        <f>#REF!</f>
        <v>#REF!</v>
      </c>
      <c r="C153" s="47" t="e">
        <f>#REF!</f>
        <v>#REF!</v>
      </c>
      <c r="D153" s="47" t="e">
        <f>#REF!</f>
        <v>#REF!</v>
      </c>
      <c r="E153" t="e">
        <f t="shared" si="12"/>
        <v>#REF!</v>
      </c>
      <c r="F153" t="e">
        <f t="shared" si="13"/>
        <v>#REF!</v>
      </c>
      <c r="G153" t="e">
        <f t="shared" si="14"/>
        <v>#REF!</v>
      </c>
      <c r="H153" t="e">
        <f t="shared" si="15"/>
        <v>#REF!</v>
      </c>
      <c r="I153" t="e">
        <f t="shared" si="16"/>
        <v>#REF!</v>
      </c>
      <c r="J153" t="e">
        <f t="shared" si="17"/>
        <v>#REF!</v>
      </c>
    </row>
    <row r="154" spans="1:10" ht="12.75">
      <c r="A154">
        <v>152</v>
      </c>
      <c r="B154" t="e">
        <f>#REF!</f>
        <v>#REF!</v>
      </c>
      <c r="C154" s="47" t="e">
        <f>#REF!</f>
        <v>#REF!</v>
      </c>
      <c r="D154" s="47" t="e">
        <f>#REF!</f>
        <v>#REF!</v>
      </c>
      <c r="E154" t="e">
        <f t="shared" si="12"/>
        <v>#REF!</v>
      </c>
      <c r="F154" t="e">
        <f t="shared" si="13"/>
        <v>#REF!</v>
      </c>
      <c r="G154" t="e">
        <f t="shared" si="14"/>
        <v>#REF!</v>
      </c>
      <c r="H154" t="e">
        <f t="shared" si="15"/>
        <v>#REF!</v>
      </c>
      <c r="I154" t="e">
        <f t="shared" si="16"/>
        <v>#REF!</v>
      </c>
      <c r="J154" t="e">
        <f t="shared" si="17"/>
        <v>#REF!</v>
      </c>
    </row>
    <row r="155" spans="1:10" ht="12.75">
      <c r="A155">
        <v>153</v>
      </c>
      <c r="B155" t="e">
        <f>#REF!</f>
        <v>#REF!</v>
      </c>
      <c r="C155" s="47" t="e">
        <f>#REF!</f>
        <v>#REF!</v>
      </c>
      <c r="D155" s="47" t="e">
        <f>#REF!</f>
        <v>#REF!</v>
      </c>
      <c r="E155" t="e">
        <f t="shared" si="12"/>
        <v>#REF!</v>
      </c>
      <c r="F155" t="e">
        <f t="shared" si="13"/>
        <v>#REF!</v>
      </c>
      <c r="G155" t="e">
        <f t="shared" si="14"/>
        <v>#REF!</v>
      </c>
      <c r="H155" t="e">
        <f t="shared" si="15"/>
        <v>#REF!</v>
      </c>
      <c r="I155" t="e">
        <f t="shared" si="16"/>
        <v>#REF!</v>
      </c>
      <c r="J155" t="e">
        <f t="shared" si="17"/>
        <v>#REF!</v>
      </c>
    </row>
    <row r="156" spans="1:10" ht="12.75">
      <c r="A156">
        <v>154</v>
      </c>
      <c r="B156" t="e">
        <f>#REF!</f>
        <v>#REF!</v>
      </c>
      <c r="C156" s="47" t="e">
        <f>#REF!</f>
        <v>#REF!</v>
      </c>
      <c r="D156" s="47" t="e">
        <f>#REF!</f>
        <v>#REF!</v>
      </c>
      <c r="E156" t="e">
        <f t="shared" si="12"/>
        <v>#REF!</v>
      </c>
      <c r="F156" t="e">
        <f t="shared" si="13"/>
        <v>#REF!</v>
      </c>
      <c r="G156" t="e">
        <f t="shared" si="14"/>
        <v>#REF!</v>
      </c>
      <c r="H156" t="e">
        <f t="shared" si="15"/>
        <v>#REF!</v>
      </c>
      <c r="I156" t="e">
        <f t="shared" si="16"/>
        <v>#REF!</v>
      </c>
      <c r="J156" t="e">
        <f t="shared" si="17"/>
        <v>#REF!</v>
      </c>
    </row>
    <row r="157" spans="1:10" ht="12.75">
      <c r="A157">
        <v>155</v>
      </c>
      <c r="B157" t="e">
        <f>#REF!</f>
        <v>#REF!</v>
      </c>
      <c r="C157" s="47" t="e">
        <f>#REF!</f>
        <v>#REF!</v>
      </c>
      <c r="D157" s="47" t="e">
        <f>#REF!</f>
        <v>#REF!</v>
      </c>
      <c r="E157" t="e">
        <f t="shared" si="12"/>
        <v>#REF!</v>
      </c>
      <c r="F157" t="e">
        <f t="shared" si="13"/>
        <v>#REF!</v>
      </c>
      <c r="G157" t="e">
        <f t="shared" si="14"/>
        <v>#REF!</v>
      </c>
      <c r="H157" t="e">
        <f t="shared" si="15"/>
        <v>#REF!</v>
      </c>
      <c r="I157" t="e">
        <f t="shared" si="16"/>
        <v>#REF!</v>
      </c>
      <c r="J157" t="e">
        <f t="shared" si="17"/>
        <v>#REF!</v>
      </c>
    </row>
    <row r="158" spans="1:10" ht="12.75">
      <c r="A158">
        <v>156</v>
      </c>
      <c r="B158" t="e">
        <f>#REF!</f>
        <v>#REF!</v>
      </c>
      <c r="C158" s="47" t="e">
        <f>#REF!</f>
        <v>#REF!</v>
      </c>
      <c r="D158" s="47" t="e">
        <f>#REF!</f>
        <v>#REF!</v>
      </c>
      <c r="E158" t="e">
        <f t="shared" si="12"/>
        <v>#REF!</v>
      </c>
      <c r="F158" t="e">
        <f t="shared" si="13"/>
        <v>#REF!</v>
      </c>
      <c r="G158" t="e">
        <f t="shared" si="14"/>
        <v>#REF!</v>
      </c>
      <c r="H158" t="e">
        <f t="shared" si="15"/>
        <v>#REF!</v>
      </c>
      <c r="I158" t="e">
        <f t="shared" si="16"/>
        <v>#REF!</v>
      </c>
      <c r="J158" t="e">
        <f t="shared" si="17"/>
        <v>#REF!</v>
      </c>
    </row>
    <row r="159" spans="1:10" ht="12.75">
      <c r="A159">
        <v>157</v>
      </c>
      <c r="B159" t="e">
        <f>#REF!</f>
        <v>#REF!</v>
      </c>
      <c r="C159" s="47" t="e">
        <f>#REF!</f>
        <v>#REF!</v>
      </c>
      <c r="D159" s="47" t="e">
        <f>#REF!</f>
        <v>#REF!</v>
      </c>
      <c r="E159" t="e">
        <f t="shared" si="12"/>
        <v>#REF!</v>
      </c>
      <c r="F159" t="e">
        <f t="shared" si="13"/>
        <v>#REF!</v>
      </c>
      <c r="G159" t="e">
        <f t="shared" si="14"/>
        <v>#REF!</v>
      </c>
      <c r="H159" t="e">
        <f t="shared" si="15"/>
        <v>#REF!</v>
      </c>
      <c r="I159" t="e">
        <f t="shared" si="16"/>
        <v>#REF!</v>
      </c>
      <c r="J159" t="e">
        <f t="shared" si="17"/>
        <v>#REF!</v>
      </c>
    </row>
    <row r="160" spans="1:10" ht="12.75">
      <c r="A160">
        <v>158</v>
      </c>
      <c r="B160" t="e">
        <f>#REF!</f>
        <v>#REF!</v>
      </c>
      <c r="C160" s="47" t="e">
        <f>#REF!</f>
        <v>#REF!</v>
      </c>
      <c r="D160" s="47" t="e">
        <f>#REF!</f>
        <v>#REF!</v>
      </c>
      <c r="E160" t="e">
        <f t="shared" si="12"/>
        <v>#REF!</v>
      </c>
      <c r="F160" t="e">
        <f t="shared" si="13"/>
        <v>#REF!</v>
      </c>
      <c r="G160" t="e">
        <f t="shared" si="14"/>
        <v>#REF!</v>
      </c>
      <c r="H160" t="e">
        <f t="shared" si="15"/>
        <v>#REF!</v>
      </c>
      <c r="I160" t="e">
        <f t="shared" si="16"/>
        <v>#REF!</v>
      </c>
      <c r="J160" t="e">
        <f t="shared" si="17"/>
        <v>#REF!</v>
      </c>
    </row>
    <row r="161" spans="1:10" ht="12.75">
      <c r="A161">
        <v>159</v>
      </c>
      <c r="B161" t="e">
        <f>#REF!</f>
        <v>#REF!</v>
      </c>
      <c r="C161" s="47" t="e">
        <f>#REF!</f>
        <v>#REF!</v>
      </c>
      <c r="D161" s="47" t="e">
        <f>#REF!</f>
        <v>#REF!</v>
      </c>
      <c r="E161" t="e">
        <f t="shared" si="12"/>
        <v>#REF!</v>
      </c>
      <c r="F161" t="e">
        <f t="shared" si="13"/>
        <v>#REF!</v>
      </c>
      <c r="G161" t="e">
        <f t="shared" si="14"/>
        <v>#REF!</v>
      </c>
      <c r="H161" t="e">
        <f t="shared" si="15"/>
        <v>#REF!</v>
      </c>
      <c r="I161" t="e">
        <f t="shared" si="16"/>
        <v>#REF!</v>
      </c>
      <c r="J161" t="e">
        <f t="shared" si="17"/>
        <v>#REF!</v>
      </c>
    </row>
    <row r="162" spans="1:10" ht="12.75">
      <c r="A162">
        <v>160</v>
      </c>
      <c r="B162" t="e">
        <f>#REF!</f>
        <v>#REF!</v>
      </c>
      <c r="C162" s="47" t="e">
        <f>#REF!</f>
        <v>#REF!</v>
      </c>
      <c r="D162" s="47" t="e">
        <f>#REF!</f>
        <v>#REF!</v>
      </c>
      <c r="E162" t="e">
        <f t="shared" si="12"/>
        <v>#REF!</v>
      </c>
      <c r="F162" t="e">
        <f t="shared" si="13"/>
        <v>#REF!</v>
      </c>
      <c r="G162" t="e">
        <f t="shared" si="14"/>
        <v>#REF!</v>
      </c>
      <c r="H162" t="e">
        <f t="shared" si="15"/>
        <v>#REF!</v>
      </c>
      <c r="I162" t="e">
        <f t="shared" si="16"/>
        <v>#REF!</v>
      </c>
      <c r="J162" t="e">
        <f t="shared" si="17"/>
        <v>#REF!</v>
      </c>
    </row>
    <row r="163" spans="1:10" ht="12.75">
      <c r="A163">
        <v>161</v>
      </c>
      <c r="B163" t="e">
        <f>#REF!</f>
        <v>#REF!</v>
      </c>
      <c r="C163" s="47" t="e">
        <f>#REF!</f>
        <v>#REF!</v>
      </c>
      <c r="D163" s="47" t="e">
        <f>#REF!</f>
        <v>#REF!</v>
      </c>
      <c r="E163" t="e">
        <f t="shared" si="12"/>
        <v>#REF!</v>
      </c>
      <c r="F163" t="e">
        <f t="shared" si="13"/>
        <v>#REF!</v>
      </c>
      <c r="G163" t="e">
        <f t="shared" si="14"/>
        <v>#REF!</v>
      </c>
      <c r="H163" t="e">
        <f t="shared" si="15"/>
        <v>#REF!</v>
      </c>
      <c r="I163" t="e">
        <f t="shared" si="16"/>
        <v>#REF!</v>
      </c>
      <c r="J163" t="e">
        <f t="shared" si="17"/>
        <v>#REF!</v>
      </c>
    </row>
    <row r="164" spans="1:10" ht="12.75">
      <c r="A164">
        <v>162</v>
      </c>
      <c r="B164" t="e">
        <f>#REF!</f>
        <v>#REF!</v>
      </c>
      <c r="C164" s="47" t="e">
        <f>#REF!</f>
        <v>#REF!</v>
      </c>
      <c r="D164" s="47" t="e">
        <f>#REF!</f>
        <v>#REF!</v>
      </c>
      <c r="E164" t="e">
        <f t="shared" si="12"/>
        <v>#REF!</v>
      </c>
      <c r="F164" t="e">
        <f t="shared" si="13"/>
        <v>#REF!</v>
      </c>
      <c r="G164" t="e">
        <f t="shared" si="14"/>
        <v>#REF!</v>
      </c>
      <c r="H164" t="e">
        <f t="shared" si="15"/>
        <v>#REF!</v>
      </c>
      <c r="I164" t="e">
        <f t="shared" si="16"/>
        <v>#REF!</v>
      </c>
      <c r="J164" t="e">
        <f t="shared" si="17"/>
        <v>#REF!</v>
      </c>
    </row>
    <row r="165" spans="1:10" ht="12.75">
      <c r="A165">
        <v>163</v>
      </c>
      <c r="B165" t="e">
        <f>#REF!</f>
        <v>#REF!</v>
      </c>
      <c r="C165" s="47" t="e">
        <f>#REF!</f>
        <v>#REF!</v>
      </c>
      <c r="D165" s="47" t="e">
        <f>#REF!</f>
        <v>#REF!</v>
      </c>
      <c r="E165" t="e">
        <f t="shared" si="12"/>
        <v>#REF!</v>
      </c>
      <c r="F165" t="e">
        <f t="shared" si="13"/>
        <v>#REF!</v>
      </c>
      <c r="G165" t="e">
        <f t="shared" si="14"/>
        <v>#REF!</v>
      </c>
      <c r="H165" t="e">
        <f t="shared" si="15"/>
        <v>#REF!</v>
      </c>
      <c r="I165" t="e">
        <f t="shared" si="16"/>
        <v>#REF!</v>
      </c>
      <c r="J165" t="e">
        <f t="shared" si="17"/>
        <v>#REF!</v>
      </c>
    </row>
    <row r="166" spans="1:10" ht="12.75">
      <c r="A166">
        <v>164</v>
      </c>
      <c r="B166" t="e">
        <f>#REF!</f>
        <v>#REF!</v>
      </c>
      <c r="C166" s="47" t="e">
        <f>#REF!</f>
        <v>#REF!</v>
      </c>
      <c r="D166" s="47" t="e">
        <f>#REF!</f>
        <v>#REF!</v>
      </c>
      <c r="E166" t="e">
        <f t="shared" si="12"/>
        <v>#REF!</v>
      </c>
      <c r="F166" t="e">
        <f t="shared" si="13"/>
        <v>#REF!</v>
      </c>
      <c r="G166" t="e">
        <f t="shared" si="14"/>
        <v>#REF!</v>
      </c>
      <c r="H166" t="e">
        <f t="shared" si="15"/>
        <v>#REF!</v>
      </c>
      <c r="I166" t="e">
        <f t="shared" si="16"/>
        <v>#REF!</v>
      </c>
      <c r="J166" t="e">
        <f t="shared" si="17"/>
        <v>#REF!</v>
      </c>
    </row>
    <row r="167" spans="1:10" ht="12.75">
      <c r="A167">
        <v>165</v>
      </c>
      <c r="B167" t="e">
        <f>#REF!</f>
        <v>#REF!</v>
      </c>
      <c r="C167" s="47" t="e">
        <f>#REF!</f>
        <v>#REF!</v>
      </c>
      <c r="D167" s="47" t="e">
        <f>#REF!</f>
        <v>#REF!</v>
      </c>
      <c r="E167" t="e">
        <f t="shared" si="12"/>
        <v>#REF!</v>
      </c>
      <c r="F167" t="e">
        <f t="shared" si="13"/>
        <v>#REF!</v>
      </c>
      <c r="G167" t="e">
        <f t="shared" si="14"/>
        <v>#REF!</v>
      </c>
      <c r="H167" t="e">
        <f t="shared" si="15"/>
        <v>#REF!</v>
      </c>
      <c r="I167" t="e">
        <f t="shared" si="16"/>
        <v>#REF!</v>
      </c>
      <c r="J167" t="e">
        <f t="shared" si="17"/>
        <v>#REF!</v>
      </c>
    </row>
    <row r="168" spans="1:10" ht="12.75">
      <c r="A168">
        <v>166</v>
      </c>
      <c r="B168" t="e">
        <f>#REF!</f>
        <v>#REF!</v>
      </c>
      <c r="C168" s="47" t="e">
        <f>#REF!</f>
        <v>#REF!</v>
      </c>
      <c r="D168" s="47" t="e">
        <f>#REF!</f>
        <v>#REF!</v>
      </c>
      <c r="E168" t="e">
        <f t="shared" si="12"/>
        <v>#REF!</v>
      </c>
      <c r="F168" t="e">
        <f t="shared" si="13"/>
        <v>#REF!</v>
      </c>
      <c r="G168" t="e">
        <f t="shared" si="14"/>
        <v>#REF!</v>
      </c>
      <c r="H168" t="e">
        <f t="shared" si="15"/>
        <v>#REF!</v>
      </c>
      <c r="I168" t="e">
        <f t="shared" si="16"/>
        <v>#REF!</v>
      </c>
      <c r="J168" t="e">
        <f t="shared" si="17"/>
        <v>#REF!</v>
      </c>
    </row>
    <row r="169" spans="1:10" ht="12.75">
      <c r="A169">
        <v>167</v>
      </c>
      <c r="B169" t="e">
        <f>#REF!</f>
        <v>#REF!</v>
      </c>
      <c r="C169" s="47" t="e">
        <f>#REF!</f>
        <v>#REF!</v>
      </c>
      <c r="D169" s="47" t="e">
        <f>#REF!</f>
        <v>#REF!</v>
      </c>
      <c r="E169" t="e">
        <f t="shared" si="12"/>
        <v>#REF!</v>
      </c>
      <c r="F169" t="e">
        <f t="shared" si="13"/>
        <v>#REF!</v>
      </c>
      <c r="G169" t="e">
        <f t="shared" si="14"/>
        <v>#REF!</v>
      </c>
      <c r="H169" t="e">
        <f t="shared" si="15"/>
        <v>#REF!</v>
      </c>
      <c r="I169" t="e">
        <f t="shared" si="16"/>
        <v>#REF!</v>
      </c>
      <c r="J169" t="e">
        <f t="shared" si="17"/>
        <v>#REF!</v>
      </c>
    </row>
    <row r="170" spans="1:10" ht="12.75">
      <c r="A170">
        <v>168</v>
      </c>
      <c r="B170" t="e">
        <f>#REF!</f>
        <v>#REF!</v>
      </c>
      <c r="C170" s="47" t="e">
        <f>#REF!</f>
        <v>#REF!</v>
      </c>
      <c r="D170" s="47" t="e">
        <f>#REF!</f>
        <v>#REF!</v>
      </c>
      <c r="E170" t="e">
        <f t="shared" si="12"/>
        <v>#REF!</v>
      </c>
      <c r="F170" t="e">
        <f t="shared" si="13"/>
        <v>#REF!</v>
      </c>
      <c r="G170" t="e">
        <f t="shared" si="14"/>
        <v>#REF!</v>
      </c>
      <c r="H170" t="e">
        <f t="shared" si="15"/>
        <v>#REF!</v>
      </c>
      <c r="I170" t="e">
        <f t="shared" si="16"/>
        <v>#REF!</v>
      </c>
      <c r="J170" t="e">
        <f t="shared" si="17"/>
        <v>#REF!</v>
      </c>
    </row>
    <row r="171" spans="1:10" ht="12.75">
      <c r="A171">
        <v>169</v>
      </c>
      <c r="B171" t="e">
        <f>#REF!</f>
        <v>#REF!</v>
      </c>
      <c r="C171" s="47" t="e">
        <f>#REF!</f>
        <v>#REF!</v>
      </c>
      <c r="D171" s="47" t="e">
        <f>#REF!</f>
        <v>#REF!</v>
      </c>
      <c r="E171" t="e">
        <f t="shared" si="12"/>
        <v>#REF!</v>
      </c>
      <c r="F171" t="e">
        <f t="shared" si="13"/>
        <v>#REF!</v>
      </c>
      <c r="G171" t="e">
        <f t="shared" si="14"/>
        <v>#REF!</v>
      </c>
      <c r="H171" t="e">
        <f t="shared" si="15"/>
        <v>#REF!</v>
      </c>
      <c r="I171" t="e">
        <f t="shared" si="16"/>
        <v>#REF!</v>
      </c>
      <c r="J171" t="e">
        <f t="shared" si="17"/>
        <v>#REF!</v>
      </c>
    </row>
    <row r="172" spans="1:10" ht="12.75">
      <c r="A172">
        <v>170</v>
      </c>
      <c r="B172" t="e">
        <f>#REF!</f>
        <v>#REF!</v>
      </c>
      <c r="C172" s="47" t="e">
        <f>#REF!</f>
        <v>#REF!</v>
      </c>
      <c r="D172" s="47" t="e">
        <f>#REF!</f>
        <v>#REF!</v>
      </c>
      <c r="E172" t="e">
        <f t="shared" si="12"/>
        <v>#REF!</v>
      </c>
      <c r="F172" t="e">
        <f t="shared" si="13"/>
        <v>#REF!</v>
      </c>
      <c r="G172" t="e">
        <f t="shared" si="14"/>
        <v>#REF!</v>
      </c>
      <c r="H172" t="e">
        <f t="shared" si="15"/>
        <v>#REF!</v>
      </c>
      <c r="I172" t="e">
        <f t="shared" si="16"/>
        <v>#REF!</v>
      </c>
      <c r="J172" t="e">
        <f t="shared" si="17"/>
        <v>#REF!</v>
      </c>
    </row>
    <row r="173" spans="1:10" ht="12.75">
      <c r="A173">
        <v>171</v>
      </c>
      <c r="B173" t="e">
        <f>#REF!</f>
        <v>#REF!</v>
      </c>
      <c r="C173" s="47" t="e">
        <f>#REF!</f>
        <v>#REF!</v>
      </c>
      <c r="D173" s="47" t="e">
        <f>#REF!</f>
        <v>#REF!</v>
      </c>
      <c r="E173" t="e">
        <f t="shared" si="12"/>
        <v>#REF!</v>
      </c>
      <c r="F173" t="e">
        <f t="shared" si="13"/>
        <v>#REF!</v>
      </c>
      <c r="G173" t="e">
        <f t="shared" si="14"/>
        <v>#REF!</v>
      </c>
      <c r="H173" t="e">
        <f t="shared" si="15"/>
        <v>#REF!</v>
      </c>
      <c r="I173" t="e">
        <f t="shared" si="16"/>
        <v>#REF!</v>
      </c>
      <c r="J173" t="e">
        <f t="shared" si="17"/>
        <v>#REF!</v>
      </c>
    </row>
    <row r="174" spans="1:10" ht="12.75">
      <c r="A174">
        <v>172</v>
      </c>
      <c r="B174" t="e">
        <f>#REF!</f>
        <v>#REF!</v>
      </c>
      <c r="C174" s="47" t="e">
        <f>#REF!</f>
        <v>#REF!</v>
      </c>
      <c r="D174" s="47" t="e">
        <f>#REF!</f>
        <v>#REF!</v>
      </c>
      <c r="E174" t="e">
        <f t="shared" si="12"/>
        <v>#REF!</v>
      </c>
      <c r="F174" t="e">
        <f t="shared" si="13"/>
        <v>#REF!</v>
      </c>
      <c r="G174" t="e">
        <f t="shared" si="14"/>
        <v>#REF!</v>
      </c>
      <c r="H174" t="e">
        <f t="shared" si="15"/>
        <v>#REF!</v>
      </c>
      <c r="I174" t="e">
        <f t="shared" si="16"/>
        <v>#REF!</v>
      </c>
      <c r="J174" t="e">
        <f t="shared" si="17"/>
        <v>#REF!</v>
      </c>
    </row>
    <row r="175" spans="1:10" ht="12.75">
      <c r="A175">
        <v>173</v>
      </c>
      <c r="B175" t="e">
        <f>#REF!</f>
        <v>#REF!</v>
      </c>
      <c r="C175" s="47" t="e">
        <f>#REF!</f>
        <v>#REF!</v>
      </c>
      <c r="D175" s="47" t="e">
        <f>#REF!</f>
        <v>#REF!</v>
      </c>
      <c r="E175" t="e">
        <f t="shared" si="12"/>
        <v>#REF!</v>
      </c>
      <c r="F175" t="e">
        <f t="shared" si="13"/>
        <v>#REF!</v>
      </c>
      <c r="G175" t="e">
        <f t="shared" si="14"/>
        <v>#REF!</v>
      </c>
      <c r="H175" t="e">
        <f t="shared" si="15"/>
        <v>#REF!</v>
      </c>
      <c r="I175" t="e">
        <f t="shared" si="16"/>
        <v>#REF!</v>
      </c>
      <c r="J175" t="e">
        <f t="shared" si="17"/>
        <v>#REF!</v>
      </c>
    </row>
    <row r="176" spans="1:10" ht="12.75">
      <c r="A176">
        <v>174</v>
      </c>
      <c r="B176" t="e">
        <f>#REF!</f>
        <v>#REF!</v>
      </c>
      <c r="C176" s="47" t="e">
        <f>#REF!</f>
        <v>#REF!</v>
      </c>
      <c r="D176" s="47" t="e">
        <f>#REF!</f>
        <v>#REF!</v>
      </c>
      <c r="E176" t="e">
        <f t="shared" si="12"/>
        <v>#REF!</v>
      </c>
      <c r="F176" t="e">
        <f t="shared" si="13"/>
        <v>#REF!</v>
      </c>
      <c r="G176" t="e">
        <f t="shared" si="14"/>
        <v>#REF!</v>
      </c>
      <c r="H176" t="e">
        <f t="shared" si="15"/>
        <v>#REF!</v>
      </c>
      <c r="I176" t="e">
        <f t="shared" si="16"/>
        <v>#REF!</v>
      </c>
      <c r="J176" t="e">
        <f t="shared" si="17"/>
        <v>#REF!</v>
      </c>
    </row>
    <row r="177" spans="1:10" ht="12.75">
      <c r="A177">
        <v>175</v>
      </c>
      <c r="B177" t="e">
        <f>#REF!</f>
        <v>#REF!</v>
      </c>
      <c r="C177" s="47" t="e">
        <f>#REF!</f>
        <v>#REF!</v>
      </c>
      <c r="D177" s="47" t="e">
        <f>#REF!</f>
        <v>#REF!</v>
      </c>
      <c r="E177" t="e">
        <f t="shared" si="12"/>
        <v>#REF!</v>
      </c>
      <c r="F177" t="e">
        <f t="shared" si="13"/>
        <v>#REF!</v>
      </c>
      <c r="G177" t="e">
        <f t="shared" si="14"/>
        <v>#REF!</v>
      </c>
      <c r="H177" t="e">
        <f t="shared" si="15"/>
        <v>#REF!</v>
      </c>
      <c r="I177" t="e">
        <f t="shared" si="16"/>
        <v>#REF!</v>
      </c>
      <c r="J177" t="e">
        <f t="shared" si="17"/>
        <v>#REF!</v>
      </c>
    </row>
    <row r="178" spans="1:10" ht="12.75">
      <c r="A178">
        <v>176</v>
      </c>
      <c r="B178" t="e">
        <f>#REF!</f>
        <v>#REF!</v>
      </c>
      <c r="C178" s="47" t="e">
        <f>#REF!</f>
        <v>#REF!</v>
      </c>
      <c r="D178" s="47" t="e">
        <f>#REF!</f>
        <v>#REF!</v>
      </c>
      <c r="E178" t="e">
        <f t="shared" si="12"/>
        <v>#REF!</v>
      </c>
      <c r="F178" t="e">
        <f t="shared" si="13"/>
        <v>#REF!</v>
      </c>
      <c r="G178" t="e">
        <f t="shared" si="14"/>
        <v>#REF!</v>
      </c>
      <c r="H178" t="e">
        <f t="shared" si="15"/>
        <v>#REF!</v>
      </c>
      <c r="I178" t="e">
        <f t="shared" si="16"/>
        <v>#REF!</v>
      </c>
      <c r="J178" t="e">
        <f t="shared" si="17"/>
        <v>#REF!</v>
      </c>
    </row>
    <row r="179" spans="1:10" ht="12.75">
      <c r="A179">
        <v>177</v>
      </c>
      <c r="B179" t="e">
        <f>#REF!</f>
        <v>#REF!</v>
      </c>
      <c r="C179" s="47" t="e">
        <f>#REF!</f>
        <v>#REF!</v>
      </c>
      <c r="D179" s="47" t="e">
        <f>#REF!</f>
        <v>#REF!</v>
      </c>
      <c r="E179" t="e">
        <f t="shared" si="12"/>
        <v>#REF!</v>
      </c>
      <c r="F179" t="e">
        <f t="shared" si="13"/>
        <v>#REF!</v>
      </c>
      <c r="G179" t="e">
        <f t="shared" si="14"/>
        <v>#REF!</v>
      </c>
      <c r="H179" t="e">
        <f t="shared" si="15"/>
        <v>#REF!</v>
      </c>
      <c r="I179" t="e">
        <f t="shared" si="16"/>
        <v>#REF!</v>
      </c>
      <c r="J179" t="e">
        <f t="shared" si="17"/>
        <v>#REF!</v>
      </c>
    </row>
    <row r="180" spans="1:10" ht="12.75">
      <c r="A180">
        <v>178</v>
      </c>
      <c r="B180" t="e">
        <f>#REF!</f>
        <v>#REF!</v>
      </c>
      <c r="C180" s="47" t="e">
        <f>#REF!</f>
        <v>#REF!</v>
      </c>
      <c r="D180" s="47" t="e">
        <f>#REF!</f>
        <v>#REF!</v>
      </c>
      <c r="E180" t="e">
        <f t="shared" si="12"/>
        <v>#REF!</v>
      </c>
      <c r="F180" t="e">
        <f t="shared" si="13"/>
        <v>#REF!</v>
      </c>
      <c r="G180" t="e">
        <f t="shared" si="14"/>
        <v>#REF!</v>
      </c>
      <c r="H180" t="e">
        <f t="shared" si="15"/>
        <v>#REF!</v>
      </c>
      <c r="I180" t="e">
        <f t="shared" si="16"/>
        <v>#REF!</v>
      </c>
      <c r="J180" t="e">
        <f t="shared" si="17"/>
        <v>#REF!</v>
      </c>
    </row>
    <row r="181" spans="1:10" ht="12.75">
      <c r="A181">
        <v>179</v>
      </c>
      <c r="B181" t="e">
        <f>#REF!</f>
        <v>#REF!</v>
      </c>
      <c r="C181" s="47" t="e">
        <f>#REF!</f>
        <v>#REF!</v>
      </c>
      <c r="D181" s="47" t="e">
        <f>#REF!</f>
        <v>#REF!</v>
      </c>
      <c r="E181" t="e">
        <f t="shared" si="12"/>
        <v>#REF!</v>
      </c>
      <c r="F181" t="e">
        <f t="shared" si="13"/>
        <v>#REF!</v>
      </c>
      <c r="G181" t="e">
        <f t="shared" si="14"/>
        <v>#REF!</v>
      </c>
      <c r="H181" t="e">
        <f t="shared" si="15"/>
        <v>#REF!</v>
      </c>
      <c r="I181" t="e">
        <f t="shared" si="16"/>
        <v>#REF!</v>
      </c>
      <c r="J181" t="e">
        <f t="shared" si="17"/>
        <v>#REF!</v>
      </c>
    </row>
    <row r="182" spans="1:10" ht="12.75">
      <c r="A182">
        <v>180</v>
      </c>
      <c r="B182" t="e">
        <f>#REF!</f>
        <v>#REF!</v>
      </c>
      <c r="C182" s="47" t="e">
        <f>#REF!</f>
        <v>#REF!</v>
      </c>
      <c r="D182" s="47" t="e">
        <f>#REF!</f>
        <v>#REF!</v>
      </c>
      <c r="E182" t="e">
        <f t="shared" si="12"/>
        <v>#REF!</v>
      </c>
      <c r="F182" t="e">
        <f t="shared" si="13"/>
        <v>#REF!</v>
      </c>
      <c r="G182" t="e">
        <f t="shared" si="14"/>
        <v>#REF!</v>
      </c>
      <c r="H182" t="e">
        <f t="shared" si="15"/>
        <v>#REF!</v>
      </c>
      <c r="I182" t="e">
        <f t="shared" si="16"/>
        <v>#REF!</v>
      </c>
      <c r="J182" t="e">
        <f t="shared" si="17"/>
        <v>#REF!</v>
      </c>
    </row>
    <row r="183" spans="1:10" ht="12.75">
      <c r="A183">
        <v>181</v>
      </c>
      <c r="B183" t="e">
        <f>#REF!</f>
        <v>#REF!</v>
      </c>
      <c r="C183" s="47" t="e">
        <f>#REF!</f>
        <v>#REF!</v>
      </c>
      <c r="D183" s="47" t="e">
        <f>#REF!</f>
        <v>#REF!</v>
      </c>
      <c r="E183" t="e">
        <f t="shared" si="12"/>
        <v>#REF!</v>
      </c>
      <c r="F183" t="e">
        <f t="shared" si="13"/>
        <v>#REF!</v>
      </c>
      <c r="G183" t="e">
        <f t="shared" si="14"/>
        <v>#REF!</v>
      </c>
      <c r="H183" t="e">
        <f t="shared" si="15"/>
        <v>#REF!</v>
      </c>
      <c r="I183" t="e">
        <f t="shared" si="16"/>
        <v>#REF!</v>
      </c>
      <c r="J183" t="e">
        <f t="shared" si="17"/>
        <v>#REF!</v>
      </c>
    </row>
    <row r="184" spans="1:10" ht="12.75">
      <c r="A184">
        <v>182</v>
      </c>
      <c r="B184" t="e">
        <f>#REF!</f>
        <v>#REF!</v>
      </c>
      <c r="C184" s="47" t="e">
        <f>#REF!</f>
        <v>#REF!</v>
      </c>
      <c r="D184" s="47" t="e">
        <f>#REF!</f>
        <v>#REF!</v>
      </c>
      <c r="E184" t="e">
        <f t="shared" si="12"/>
        <v>#REF!</v>
      </c>
      <c r="F184" t="e">
        <f t="shared" si="13"/>
        <v>#REF!</v>
      </c>
      <c r="G184" t="e">
        <f t="shared" si="14"/>
        <v>#REF!</v>
      </c>
      <c r="H184" t="e">
        <f t="shared" si="15"/>
        <v>#REF!</v>
      </c>
      <c r="I184" t="e">
        <f t="shared" si="16"/>
        <v>#REF!</v>
      </c>
      <c r="J184" t="e">
        <f t="shared" si="17"/>
        <v>#REF!</v>
      </c>
    </row>
    <row r="185" spans="1:10" ht="12.75">
      <c r="A185">
        <v>183</v>
      </c>
      <c r="B185" t="e">
        <f>#REF!</f>
        <v>#REF!</v>
      </c>
      <c r="C185" s="47" t="e">
        <f>#REF!</f>
        <v>#REF!</v>
      </c>
      <c r="D185" s="47" t="e">
        <f>#REF!</f>
        <v>#REF!</v>
      </c>
      <c r="E185" t="e">
        <f t="shared" si="12"/>
        <v>#REF!</v>
      </c>
      <c r="F185" t="e">
        <f t="shared" si="13"/>
        <v>#REF!</v>
      </c>
      <c r="G185" t="e">
        <f t="shared" si="14"/>
        <v>#REF!</v>
      </c>
      <c r="H185" t="e">
        <f t="shared" si="15"/>
        <v>#REF!</v>
      </c>
      <c r="I185" t="e">
        <f t="shared" si="16"/>
        <v>#REF!</v>
      </c>
      <c r="J185" t="e">
        <f t="shared" si="17"/>
        <v>#REF!</v>
      </c>
    </row>
    <row r="186" spans="1:10" ht="12.75">
      <c r="A186">
        <v>184</v>
      </c>
      <c r="B186" t="e">
        <f>#REF!</f>
        <v>#REF!</v>
      </c>
      <c r="C186" s="47" t="e">
        <f>#REF!</f>
        <v>#REF!</v>
      </c>
      <c r="D186" s="47" t="e">
        <f>#REF!</f>
        <v>#REF!</v>
      </c>
      <c r="E186" t="e">
        <f t="shared" si="12"/>
        <v>#REF!</v>
      </c>
      <c r="F186" t="e">
        <f t="shared" si="13"/>
        <v>#REF!</v>
      </c>
      <c r="G186" t="e">
        <f t="shared" si="14"/>
        <v>#REF!</v>
      </c>
      <c r="H186" t="e">
        <f t="shared" si="15"/>
        <v>#REF!</v>
      </c>
      <c r="I186" t="e">
        <f t="shared" si="16"/>
        <v>#REF!</v>
      </c>
      <c r="J186" t="e">
        <f t="shared" si="17"/>
        <v>#REF!</v>
      </c>
    </row>
    <row r="187" spans="1:10" ht="12.75">
      <c r="A187">
        <v>185</v>
      </c>
      <c r="B187" t="e">
        <f>#REF!</f>
        <v>#REF!</v>
      </c>
      <c r="C187" s="47" t="e">
        <f>#REF!</f>
        <v>#REF!</v>
      </c>
      <c r="D187" s="47" t="e">
        <f>#REF!</f>
        <v>#REF!</v>
      </c>
      <c r="E187" t="e">
        <f t="shared" si="12"/>
        <v>#REF!</v>
      </c>
      <c r="F187" t="e">
        <f t="shared" si="13"/>
        <v>#REF!</v>
      </c>
      <c r="G187" t="e">
        <f t="shared" si="14"/>
        <v>#REF!</v>
      </c>
      <c r="H187" t="e">
        <f t="shared" si="15"/>
        <v>#REF!</v>
      </c>
      <c r="I187" t="e">
        <f t="shared" si="16"/>
        <v>#REF!</v>
      </c>
      <c r="J187" t="e">
        <f t="shared" si="17"/>
        <v>#REF!</v>
      </c>
    </row>
    <row r="188" spans="1:10" ht="12.75">
      <c r="A188">
        <v>186</v>
      </c>
      <c r="B188" t="e">
        <f>#REF!</f>
        <v>#REF!</v>
      </c>
      <c r="C188" s="47" t="e">
        <f>#REF!</f>
        <v>#REF!</v>
      </c>
      <c r="D188" s="47" t="e">
        <f>#REF!</f>
        <v>#REF!</v>
      </c>
      <c r="E188" t="e">
        <f t="shared" si="12"/>
        <v>#REF!</v>
      </c>
      <c r="F188" t="e">
        <f t="shared" si="13"/>
        <v>#REF!</v>
      </c>
      <c r="G188" t="e">
        <f t="shared" si="14"/>
        <v>#REF!</v>
      </c>
      <c r="H188" t="e">
        <f t="shared" si="15"/>
        <v>#REF!</v>
      </c>
      <c r="I188" t="e">
        <f t="shared" si="16"/>
        <v>#REF!</v>
      </c>
      <c r="J188" t="e">
        <f t="shared" si="17"/>
        <v>#REF!</v>
      </c>
    </row>
    <row r="189" spans="1:10" ht="12.75">
      <c r="A189">
        <v>187</v>
      </c>
      <c r="B189" t="e">
        <f>#REF!</f>
        <v>#REF!</v>
      </c>
      <c r="C189" s="47" t="e">
        <f>#REF!</f>
        <v>#REF!</v>
      </c>
      <c r="D189" s="47" t="e">
        <f>#REF!</f>
        <v>#REF!</v>
      </c>
      <c r="E189" t="e">
        <f t="shared" si="12"/>
        <v>#REF!</v>
      </c>
      <c r="F189" t="e">
        <f t="shared" si="13"/>
        <v>#REF!</v>
      </c>
      <c r="G189" t="e">
        <f t="shared" si="14"/>
        <v>#REF!</v>
      </c>
      <c r="H189" t="e">
        <f t="shared" si="15"/>
        <v>#REF!</v>
      </c>
      <c r="I189" t="e">
        <f t="shared" si="16"/>
        <v>#REF!</v>
      </c>
      <c r="J189" t="e">
        <f t="shared" si="17"/>
        <v>#REF!</v>
      </c>
    </row>
    <row r="190" spans="1:10" ht="12.75">
      <c r="A190">
        <v>188</v>
      </c>
      <c r="B190" t="e">
        <f>#REF!</f>
        <v>#REF!</v>
      </c>
      <c r="C190" s="47" t="e">
        <f>#REF!</f>
        <v>#REF!</v>
      </c>
      <c r="D190" s="47" t="e">
        <f>#REF!</f>
        <v>#REF!</v>
      </c>
      <c r="E190" t="e">
        <f t="shared" si="12"/>
        <v>#REF!</v>
      </c>
      <c r="F190" t="e">
        <f t="shared" si="13"/>
        <v>#REF!</v>
      </c>
      <c r="G190" t="e">
        <f t="shared" si="14"/>
        <v>#REF!</v>
      </c>
      <c r="H190" t="e">
        <f t="shared" si="15"/>
        <v>#REF!</v>
      </c>
      <c r="I190" t="e">
        <f t="shared" si="16"/>
        <v>#REF!</v>
      </c>
      <c r="J190" t="e">
        <f t="shared" si="17"/>
        <v>#REF!</v>
      </c>
    </row>
    <row r="191" spans="1:10" ht="12.75">
      <c r="A191">
        <v>189</v>
      </c>
      <c r="B191" t="e">
        <f>#REF!</f>
        <v>#REF!</v>
      </c>
      <c r="C191" s="47" t="e">
        <f>#REF!</f>
        <v>#REF!</v>
      </c>
      <c r="D191" s="47" t="e">
        <f>#REF!</f>
        <v>#REF!</v>
      </c>
      <c r="E191" t="e">
        <f t="shared" si="12"/>
        <v>#REF!</v>
      </c>
      <c r="F191" t="e">
        <f t="shared" si="13"/>
        <v>#REF!</v>
      </c>
      <c r="G191" t="e">
        <f t="shared" si="14"/>
        <v>#REF!</v>
      </c>
      <c r="H191" t="e">
        <f t="shared" si="15"/>
        <v>#REF!</v>
      </c>
      <c r="I191" t="e">
        <f t="shared" si="16"/>
        <v>#REF!</v>
      </c>
      <c r="J191" t="e">
        <f t="shared" si="17"/>
        <v>#REF!</v>
      </c>
    </row>
    <row r="192" spans="1:10" ht="12.75">
      <c r="A192">
        <v>190</v>
      </c>
      <c r="B192" t="e">
        <f>#REF!</f>
        <v>#REF!</v>
      </c>
      <c r="C192" s="47" t="e">
        <f>#REF!</f>
        <v>#REF!</v>
      </c>
      <c r="D192" s="47" t="e">
        <f>#REF!</f>
        <v>#REF!</v>
      </c>
      <c r="E192" t="e">
        <f t="shared" si="12"/>
        <v>#REF!</v>
      </c>
      <c r="F192" t="e">
        <f t="shared" si="13"/>
        <v>#REF!</v>
      </c>
      <c r="G192" t="e">
        <f t="shared" si="14"/>
        <v>#REF!</v>
      </c>
      <c r="H192" t="e">
        <f t="shared" si="15"/>
        <v>#REF!</v>
      </c>
      <c r="I192" t="e">
        <f t="shared" si="16"/>
        <v>#REF!</v>
      </c>
      <c r="J192" t="e">
        <f t="shared" si="17"/>
        <v>#REF!</v>
      </c>
    </row>
    <row r="193" spans="1:10" ht="12.75">
      <c r="A193">
        <v>191</v>
      </c>
      <c r="B193" t="e">
        <f>#REF!</f>
        <v>#REF!</v>
      </c>
      <c r="C193" s="47" t="e">
        <f>#REF!</f>
        <v>#REF!</v>
      </c>
      <c r="D193" s="47" t="e">
        <f>#REF!</f>
        <v>#REF!</v>
      </c>
      <c r="E193" t="e">
        <f t="shared" si="12"/>
        <v>#REF!</v>
      </c>
      <c r="F193" t="e">
        <f t="shared" si="13"/>
        <v>#REF!</v>
      </c>
      <c r="G193" t="e">
        <f t="shared" si="14"/>
        <v>#REF!</v>
      </c>
      <c r="H193" t="e">
        <f t="shared" si="15"/>
        <v>#REF!</v>
      </c>
      <c r="I193" t="e">
        <f t="shared" si="16"/>
        <v>#REF!</v>
      </c>
      <c r="J193" t="e">
        <f t="shared" si="17"/>
        <v>#REF!</v>
      </c>
    </row>
    <row r="194" spans="1:10" ht="12.75">
      <c r="A194">
        <v>192</v>
      </c>
      <c r="B194" t="e">
        <f>#REF!</f>
        <v>#REF!</v>
      </c>
      <c r="C194" s="47" t="e">
        <f>#REF!</f>
        <v>#REF!</v>
      </c>
      <c r="D194" s="47" t="e">
        <f>#REF!</f>
        <v>#REF!</v>
      </c>
      <c r="E194" t="e">
        <f t="shared" si="12"/>
        <v>#REF!</v>
      </c>
      <c r="F194" t="e">
        <f t="shared" si="13"/>
        <v>#REF!</v>
      </c>
      <c r="G194" t="e">
        <f t="shared" si="14"/>
        <v>#REF!</v>
      </c>
      <c r="H194" t="e">
        <f t="shared" si="15"/>
        <v>#REF!</v>
      </c>
      <c r="I194" t="e">
        <f t="shared" si="16"/>
        <v>#REF!</v>
      </c>
      <c r="J194" t="e">
        <f t="shared" si="17"/>
        <v>#REF!</v>
      </c>
    </row>
    <row r="195" spans="1:10" ht="12.75">
      <c r="A195">
        <v>193</v>
      </c>
      <c r="B195" t="e">
        <f>#REF!</f>
        <v>#REF!</v>
      </c>
      <c r="C195" s="47" t="e">
        <f>#REF!</f>
        <v>#REF!</v>
      </c>
      <c r="D195" s="47" t="e">
        <f>#REF!</f>
        <v>#REF!</v>
      </c>
      <c r="E195" t="e">
        <f t="shared" si="12"/>
        <v>#REF!</v>
      </c>
      <c r="F195" t="e">
        <f t="shared" si="13"/>
        <v>#REF!</v>
      </c>
      <c r="G195" t="e">
        <f t="shared" si="14"/>
        <v>#REF!</v>
      </c>
      <c r="H195" t="e">
        <f t="shared" si="15"/>
        <v>#REF!</v>
      </c>
      <c r="I195" t="e">
        <f t="shared" si="16"/>
        <v>#REF!</v>
      </c>
      <c r="J195" t="e">
        <f t="shared" si="17"/>
        <v>#REF!</v>
      </c>
    </row>
    <row r="196" spans="1:10" ht="12.75">
      <c r="A196">
        <v>194</v>
      </c>
      <c r="B196" t="e">
        <f>#REF!</f>
        <v>#REF!</v>
      </c>
      <c r="C196" s="47" t="e">
        <f>#REF!</f>
        <v>#REF!</v>
      </c>
      <c r="D196" s="47" t="e">
        <f>#REF!</f>
        <v>#REF!</v>
      </c>
      <c r="E196" t="e">
        <f aca="true" t="shared" si="18" ref="E196:E205">IF(C196&lt;I$1-14610,1,0)</f>
        <v>#REF!</v>
      </c>
      <c r="F196" t="e">
        <f aca="true" t="shared" si="19" ref="F196:F205">IF(B196=0,0,1)</f>
        <v>#REF!</v>
      </c>
      <c r="G196" t="e">
        <f aca="true" t="shared" si="20" ref="G196:G205">E196*F196</f>
        <v>#REF!</v>
      </c>
      <c r="H196" t="e">
        <f aca="true" t="shared" si="21" ref="H196:H205">A196*G196</f>
        <v>#REF!</v>
      </c>
      <c r="I196" t="e">
        <f aca="true" t="shared" si="22" ref="I196:I205">RANK(H196,H$3:H$205,0)</f>
        <v>#REF!</v>
      </c>
      <c r="J196" t="e">
        <f aca="true" t="shared" si="23" ref="J196:J205">IF(I196&gt;G$2,0,I196)</f>
        <v>#REF!</v>
      </c>
    </row>
    <row r="197" spans="1:10" ht="12.75">
      <c r="A197">
        <v>195</v>
      </c>
      <c r="B197" t="e">
        <f>#REF!</f>
        <v>#REF!</v>
      </c>
      <c r="C197" s="47" t="e">
        <f>#REF!</f>
        <v>#REF!</v>
      </c>
      <c r="D197" s="47" t="e">
        <f>#REF!</f>
        <v>#REF!</v>
      </c>
      <c r="E197" t="e">
        <f t="shared" si="18"/>
        <v>#REF!</v>
      </c>
      <c r="F197" t="e">
        <f t="shared" si="19"/>
        <v>#REF!</v>
      </c>
      <c r="G197" t="e">
        <f t="shared" si="20"/>
        <v>#REF!</v>
      </c>
      <c r="H197" t="e">
        <f t="shared" si="21"/>
        <v>#REF!</v>
      </c>
      <c r="I197" t="e">
        <f t="shared" si="22"/>
        <v>#REF!</v>
      </c>
      <c r="J197" t="e">
        <f t="shared" si="23"/>
        <v>#REF!</v>
      </c>
    </row>
    <row r="198" spans="1:10" ht="12.75">
      <c r="A198">
        <v>196</v>
      </c>
      <c r="B198" t="e">
        <f>#REF!</f>
        <v>#REF!</v>
      </c>
      <c r="C198" s="47" t="e">
        <f>#REF!</f>
        <v>#REF!</v>
      </c>
      <c r="D198" s="47" t="e">
        <f>#REF!</f>
        <v>#REF!</v>
      </c>
      <c r="E198" t="e">
        <f t="shared" si="18"/>
        <v>#REF!</v>
      </c>
      <c r="F198" t="e">
        <f t="shared" si="19"/>
        <v>#REF!</v>
      </c>
      <c r="G198" t="e">
        <f t="shared" si="20"/>
        <v>#REF!</v>
      </c>
      <c r="H198" t="e">
        <f t="shared" si="21"/>
        <v>#REF!</v>
      </c>
      <c r="I198" t="e">
        <f t="shared" si="22"/>
        <v>#REF!</v>
      </c>
      <c r="J198" t="e">
        <f t="shared" si="23"/>
        <v>#REF!</v>
      </c>
    </row>
    <row r="199" spans="1:10" ht="12.75">
      <c r="A199">
        <v>197</v>
      </c>
      <c r="B199" t="e">
        <f>#REF!</f>
        <v>#REF!</v>
      </c>
      <c r="C199" s="47" t="e">
        <f>#REF!</f>
        <v>#REF!</v>
      </c>
      <c r="D199" s="47" t="e">
        <f>#REF!</f>
        <v>#REF!</v>
      </c>
      <c r="E199" t="e">
        <f t="shared" si="18"/>
        <v>#REF!</v>
      </c>
      <c r="F199" t="e">
        <f t="shared" si="19"/>
        <v>#REF!</v>
      </c>
      <c r="G199" t="e">
        <f t="shared" si="20"/>
        <v>#REF!</v>
      </c>
      <c r="H199" t="e">
        <f t="shared" si="21"/>
        <v>#REF!</v>
      </c>
      <c r="I199" t="e">
        <f t="shared" si="22"/>
        <v>#REF!</v>
      </c>
      <c r="J199" t="e">
        <f t="shared" si="23"/>
        <v>#REF!</v>
      </c>
    </row>
    <row r="200" spans="1:10" ht="12.75">
      <c r="A200">
        <v>198</v>
      </c>
      <c r="B200" t="e">
        <f>#REF!</f>
        <v>#REF!</v>
      </c>
      <c r="C200" s="47" t="e">
        <f>#REF!</f>
        <v>#REF!</v>
      </c>
      <c r="D200" s="47" t="e">
        <f>#REF!</f>
        <v>#REF!</v>
      </c>
      <c r="E200" t="e">
        <f t="shared" si="18"/>
        <v>#REF!</v>
      </c>
      <c r="F200" t="e">
        <f t="shared" si="19"/>
        <v>#REF!</v>
      </c>
      <c r="G200" t="e">
        <f t="shared" si="20"/>
        <v>#REF!</v>
      </c>
      <c r="H200" t="e">
        <f t="shared" si="21"/>
        <v>#REF!</v>
      </c>
      <c r="I200" t="e">
        <f t="shared" si="22"/>
        <v>#REF!</v>
      </c>
      <c r="J200" t="e">
        <f t="shared" si="23"/>
        <v>#REF!</v>
      </c>
    </row>
    <row r="201" spans="1:10" ht="12.75">
      <c r="A201">
        <v>199</v>
      </c>
      <c r="B201" t="e">
        <f>#REF!</f>
        <v>#REF!</v>
      </c>
      <c r="C201" s="47" t="e">
        <f>#REF!</f>
        <v>#REF!</v>
      </c>
      <c r="D201" s="47" t="e">
        <f>#REF!</f>
        <v>#REF!</v>
      </c>
      <c r="E201" t="e">
        <f t="shared" si="18"/>
        <v>#REF!</v>
      </c>
      <c r="F201" t="e">
        <f t="shared" si="19"/>
        <v>#REF!</v>
      </c>
      <c r="G201" t="e">
        <f t="shared" si="20"/>
        <v>#REF!</v>
      </c>
      <c r="H201" t="e">
        <f t="shared" si="21"/>
        <v>#REF!</v>
      </c>
      <c r="I201" t="e">
        <f t="shared" si="22"/>
        <v>#REF!</v>
      </c>
      <c r="J201" t="e">
        <f t="shared" si="23"/>
        <v>#REF!</v>
      </c>
    </row>
    <row r="202" spans="1:10" ht="12.75">
      <c r="A202">
        <v>200</v>
      </c>
      <c r="B202" t="e">
        <f>#REF!</f>
        <v>#REF!</v>
      </c>
      <c r="C202" s="47" t="e">
        <f>#REF!</f>
        <v>#REF!</v>
      </c>
      <c r="D202" s="47" t="e">
        <f>#REF!</f>
        <v>#REF!</v>
      </c>
      <c r="E202" t="e">
        <f t="shared" si="18"/>
        <v>#REF!</v>
      </c>
      <c r="F202" t="e">
        <f t="shared" si="19"/>
        <v>#REF!</v>
      </c>
      <c r="G202" t="e">
        <f t="shared" si="20"/>
        <v>#REF!</v>
      </c>
      <c r="H202" t="e">
        <f t="shared" si="21"/>
        <v>#REF!</v>
      </c>
      <c r="I202" t="e">
        <f t="shared" si="22"/>
        <v>#REF!</v>
      </c>
      <c r="J202" t="e">
        <f t="shared" si="23"/>
        <v>#REF!</v>
      </c>
    </row>
    <row r="203" spans="1:10" ht="12.75">
      <c r="A203">
        <v>201</v>
      </c>
      <c r="B203" t="e">
        <f>#REF!</f>
        <v>#REF!</v>
      </c>
      <c r="C203" s="47" t="e">
        <f>#REF!</f>
        <v>#REF!</v>
      </c>
      <c r="D203" s="47" t="e">
        <f>#REF!</f>
        <v>#REF!</v>
      </c>
      <c r="E203" t="e">
        <f t="shared" si="18"/>
        <v>#REF!</v>
      </c>
      <c r="F203" t="e">
        <f t="shared" si="19"/>
        <v>#REF!</v>
      </c>
      <c r="G203" t="e">
        <f t="shared" si="20"/>
        <v>#REF!</v>
      </c>
      <c r="H203" t="e">
        <f t="shared" si="21"/>
        <v>#REF!</v>
      </c>
      <c r="I203" t="e">
        <f t="shared" si="22"/>
        <v>#REF!</v>
      </c>
      <c r="J203" t="e">
        <f t="shared" si="23"/>
        <v>#REF!</v>
      </c>
    </row>
    <row r="204" spans="1:10" ht="12.75">
      <c r="A204">
        <v>202</v>
      </c>
      <c r="B204" t="e">
        <f>#REF!</f>
        <v>#REF!</v>
      </c>
      <c r="C204" s="47" t="e">
        <f>#REF!</f>
        <v>#REF!</v>
      </c>
      <c r="D204" s="47" t="e">
        <f>#REF!</f>
        <v>#REF!</v>
      </c>
      <c r="E204" t="e">
        <f t="shared" si="18"/>
        <v>#REF!</v>
      </c>
      <c r="F204" t="e">
        <f t="shared" si="19"/>
        <v>#REF!</v>
      </c>
      <c r="G204" t="e">
        <f t="shared" si="20"/>
        <v>#REF!</v>
      </c>
      <c r="H204" t="e">
        <f t="shared" si="21"/>
        <v>#REF!</v>
      </c>
      <c r="I204" t="e">
        <f t="shared" si="22"/>
        <v>#REF!</v>
      </c>
      <c r="J204" t="e">
        <f t="shared" si="23"/>
        <v>#REF!</v>
      </c>
    </row>
    <row r="205" spans="1:10" ht="12.75">
      <c r="A205">
        <v>203</v>
      </c>
      <c r="B205" t="e">
        <f>#REF!</f>
        <v>#REF!</v>
      </c>
      <c r="C205" s="47" t="e">
        <f>#REF!</f>
        <v>#REF!</v>
      </c>
      <c r="D205" s="47" t="e">
        <f>#REF!</f>
        <v>#REF!</v>
      </c>
      <c r="E205" t="e">
        <f t="shared" si="18"/>
        <v>#REF!</v>
      </c>
      <c r="F205" t="e">
        <f t="shared" si="19"/>
        <v>#REF!</v>
      </c>
      <c r="G205" t="e">
        <f t="shared" si="20"/>
        <v>#REF!</v>
      </c>
      <c r="H205" t="e">
        <f t="shared" si="21"/>
        <v>#REF!</v>
      </c>
      <c r="I205" t="e">
        <f t="shared" si="22"/>
        <v>#REF!</v>
      </c>
      <c r="J205" t="e">
        <f t="shared" si="23"/>
        <v>#REF!</v>
      </c>
    </row>
  </sheetData>
  <sheetProtection password="EBFC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S204"/>
  <sheetViews>
    <sheetView showZeros="0" zoomScalePageLayoutView="0" workbookViewId="0" topLeftCell="A1">
      <selection activeCell="F10" sqref="F10"/>
    </sheetView>
  </sheetViews>
  <sheetFormatPr defaultColWidth="9.140625" defaultRowHeight="12.75"/>
  <cols>
    <col min="1" max="1" width="4.8515625" style="1" bestFit="1" customWidth="1"/>
    <col min="2" max="2" width="9.140625" style="1" hidden="1" customWidth="1"/>
    <col min="3" max="3" width="20.7109375" style="0" bestFit="1" customWidth="1"/>
    <col min="4" max="4" width="23.140625" style="0" customWidth="1"/>
    <col min="5" max="7" width="9.140625" style="3" customWidth="1"/>
    <col min="8" max="8" width="13.00390625" style="1" customWidth="1"/>
    <col min="9" max="10" width="9.140625" style="0" hidden="1" customWidth="1"/>
    <col min="11" max="11" width="5.7109375" style="1" hidden="1" customWidth="1"/>
    <col min="12" max="16" width="5.7109375" style="0" hidden="1" customWidth="1"/>
    <col min="17" max="17" width="9.140625" style="0" hidden="1" customWidth="1"/>
    <col min="18" max="18" width="9.140625" style="38" hidden="1" customWidth="1"/>
    <col min="19" max="16384" width="9.140625" style="52" customWidth="1"/>
  </cols>
  <sheetData>
    <row r="1" spans="1:10" ht="12.75">
      <c r="A1" s="66" t="s">
        <v>95</v>
      </c>
      <c r="B1" s="66"/>
      <c r="C1" s="66"/>
      <c r="D1" s="66"/>
      <c r="E1" s="66"/>
      <c r="F1" s="66"/>
      <c r="G1" s="66"/>
      <c r="H1" s="66"/>
      <c r="I1" s="1"/>
      <c r="J1" s="1"/>
    </row>
    <row r="2" spans="1:10" ht="12.75">
      <c r="A2" s="66"/>
      <c r="B2" s="66"/>
      <c r="C2" s="66"/>
      <c r="D2" s="66"/>
      <c r="E2" s="66"/>
      <c r="F2" s="66"/>
      <c r="G2" s="66"/>
      <c r="H2" s="66"/>
      <c r="I2" s="1"/>
      <c r="J2" s="1"/>
    </row>
    <row r="3" spans="1:10" ht="13.5" thickBot="1">
      <c r="A3" s="67"/>
      <c r="B3" s="67"/>
      <c r="C3" s="67"/>
      <c r="D3" s="67"/>
      <c r="E3" s="67"/>
      <c r="F3" s="67"/>
      <c r="G3" s="67"/>
      <c r="H3" s="67"/>
      <c r="I3" s="1"/>
      <c r="J3" s="1"/>
    </row>
    <row r="4" spans="1:19" ht="17.25" customHeight="1" thickBot="1">
      <c r="A4" s="24" t="s">
        <v>7</v>
      </c>
      <c r="B4" s="34"/>
      <c r="C4" s="25" t="s">
        <v>0</v>
      </c>
      <c r="D4" s="25" t="s">
        <v>1</v>
      </c>
      <c r="E4" s="26" t="s">
        <v>4</v>
      </c>
      <c r="F4" s="26" t="s">
        <v>5</v>
      </c>
      <c r="G4" s="26" t="s">
        <v>220</v>
      </c>
      <c r="H4" s="27" t="s">
        <v>6</v>
      </c>
      <c r="I4" s="1"/>
      <c r="J4" s="1"/>
      <c r="K4" s="68" t="s">
        <v>216</v>
      </c>
      <c r="L4" s="68"/>
      <c r="M4" s="68"/>
      <c r="N4" s="68"/>
      <c r="O4" s="68"/>
      <c r="P4" s="68"/>
      <c r="R4" s="38" t="s">
        <v>94</v>
      </c>
      <c r="S4" s="38" t="s">
        <v>94</v>
      </c>
    </row>
    <row r="5" spans="1:19" ht="13.5" thickTop="1">
      <c r="A5" s="39">
        <v>1</v>
      </c>
      <c r="B5" s="40" t="e">
        <f>INDEX(#REF!,MATCH($A5,#REF!,0),5)</f>
        <v>#REF!</v>
      </c>
      <c r="C5" s="64" t="s">
        <v>224</v>
      </c>
      <c r="D5" s="64" t="s">
        <v>222</v>
      </c>
      <c r="E5" s="48">
        <v>18.49</v>
      </c>
      <c r="F5" s="48">
        <v>18.19</v>
      </c>
      <c r="G5" s="48"/>
      <c r="H5" s="35">
        <f>MIN(E5,F5,G5)</f>
        <v>18.19</v>
      </c>
      <c r="I5" s="41">
        <f aca="true" t="shared" si="0" ref="I5:I24">IF(H5=0,99+A5,H5)</f>
        <v>18.19</v>
      </c>
      <c r="J5" s="42">
        <f>E5+F5</f>
        <v>36.68</v>
      </c>
      <c r="K5" s="43">
        <f aca="true" t="shared" si="1" ref="K5:K36">RANK(I5,I$5:I$204,1)</f>
        <v>3</v>
      </c>
      <c r="L5" s="41">
        <f>J5/1000</f>
        <v>0.03668</v>
      </c>
      <c r="M5" s="41">
        <f>K5+L5</f>
        <v>3.03668</v>
      </c>
      <c r="N5" s="43">
        <f aca="true" t="shared" si="2" ref="N5:N36">RANK(M5,M$5:M$204,1)</f>
        <v>3</v>
      </c>
      <c r="O5" s="43">
        <f>E5/10000+N5</f>
        <v>3.001849</v>
      </c>
      <c r="P5" s="43">
        <f>RANK(O5,O$5:O$204,1)</f>
        <v>3</v>
      </c>
      <c r="Q5" s="41">
        <f>A5/1000+P5</f>
        <v>3.001</v>
      </c>
      <c r="R5" s="44">
        <f aca="true" t="shared" si="3" ref="R5:S36">RANK(Q5,Q$5:Q$204,1)</f>
        <v>3</v>
      </c>
      <c r="S5" s="44">
        <f t="shared" si="3"/>
        <v>3</v>
      </c>
    </row>
    <row r="6" spans="1:19" ht="12.75">
      <c r="A6" s="45">
        <v>2</v>
      </c>
      <c r="B6" s="40" t="e">
        <f>INDEX(#REF!,MATCH($A6,#REF!,0),5)</f>
        <v>#REF!</v>
      </c>
      <c r="C6" s="64" t="s">
        <v>221</v>
      </c>
      <c r="D6" s="64" t="s">
        <v>229</v>
      </c>
      <c r="E6" s="63">
        <v>18.64</v>
      </c>
      <c r="F6" s="63">
        <v>18.81</v>
      </c>
      <c r="G6" s="63"/>
      <c r="H6" s="35">
        <f>MIN(E6,F6,G6)</f>
        <v>18.64</v>
      </c>
      <c r="I6" s="41">
        <f t="shared" si="0"/>
        <v>18.64</v>
      </c>
      <c r="J6" s="42">
        <f aca="true" t="shared" si="4" ref="J6:J69">E6+F6</f>
        <v>37.45</v>
      </c>
      <c r="K6" s="43">
        <f t="shared" si="1"/>
        <v>4</v>
      </c>
      <c r="L6" s="41">
        <f aca="true" t="shared" si="5" ref="L6:L69">J6/1000</f>
        <v>0.037450000000000004</v>
      </c>
      <c r="M6" s="41">
        <f aca="true" t="shared" si="6" ref="M6:M69">K6+L6</f>
        <v>4.03745</v>
      </c>
      <c r="N6" s="43">
        <f t="shared" si="2"/>
        <v>4</v>
      </c>
      <c r="O6" s="43">
        <f>E6/10000+N6</f>
        <v>4.001864</v>
      </c>
      <c r="P6" s="43">
        <f aca="true" t="shared" si="7" ref="P6:P69">RANK(O6,O$5:O$204,1)</f>
        <v>4</v>
      </c>
      <c r="Q6" s="41">
        <f aca="true" t="shared" si="8" ref="Q6:Q69">A6/1000+P6</f>
        <v>4.002</v>
      </c>
      <c r="R6" s="44">
        <f t="shared" si="3"/>
        <v>4</v>
      </c>
      <c r="S6" s="44">
        <f t="shared" si="3"/>
        <v>4</v>
      </c>
    </row>
    <row r="7" spans="1:19" ht="12.75">
      <c r="A7" s="49">
        <v>3</v>
      </c>
      <c r="B7" s="50" t="e">
        <f>INDEX(#REF!,MATCH($A7,#REF!,0),5)</f>
        <v>#REF!</v>
      </c>
      <c r="C7" s="50" t="s">
        <v>226</v>
      </c>
      <c r="D7" s="50" t="s">
        <v>228</v>
      </c>
      <c r="E7" s="63">
        <v>27.62</v>
      </c>
      <c r="F7" s="63">
        <v>22.62</v>
      </c>
      <c r="G7" s="63"/>
      <c r="H7" s="51">
        <f>MIN(E7,F7,G7)</f>
        <v>22.62</v>
      </c>
      <c r="I7" s="52">
        <f t="shared" si="0"/>
        <v>22.62</v>
      </c>
      <c r="J7" s="53">
        <f t="shared" si="4"/>
        <v>50.24</v>
      </c>
      <c r="K7" s="54">
        <f t="shared" si="1"/>
        <v>5</v>
      </c>
      <c r="L7" s="52">
        <f t="shared" si="5"/>
        <v>0.05024</v>
      </c>
      <c r="M7" s="52">
        <f t="shared" si="6"/>
        <v>5.05024</v>
      </c>
      <c r="N7" s="54">
        <f t="shared" si="2"/>
        <v>5</v>
      </c>
      <c r="O7" s="54">
        <f>E7/10000+N7</f>
        <v>5.002762</v>
      </c>
      <c r="P7" s="54">
        <f t="shared" si="7"/>
        <v>5</v>
      </c>
      <c r="Q7" s="52">
        <f t="shared" si="8"/>
        <v>5.003</v>
      </c>
      <c r="R7" s="55">
        <f t="shared" si="3"/>
        <v>5</v>
      </c>
      <c r="S7" s="55">
        <f t="shared" si="3"/>
        <v>5</v>
      </c>
    </row>
    <row r="8" spans="1:19" ht="12.75">
      <c r="A8" s="49">
        <v>4</v>
      </c>
      <c r="B8" s="50" t="e">
        <f>INDEX(#REF!,MATCH($A8,#REF!,0),5)</f>
        <v>#REF!</v>
      </c>
      <c r="C8" s="50" t="s">
        <v>225</v>
      </c>
      <c r="D8" s="50" t="s">
        <v>227</v>
      </c>
      <c r="E8" s="63">
        <v>17.72</v>
      </c>
      <c r="F8" s="63">
        <v>16.97</v>
      </c>
      <c r="G8" s="63"/>
      <c r="H8" s="51">
        <f aca="true" t="shared" si="9" ref="H8:H71">MIN(E8,F8,G8)</f>
        <v>16.97</v>
      </c>
      <c r="I8" s="52">
        <f t="shared" si="0"/>
        <v>16.97</v>
      </c>
      <c r="J8" s="53">
        <f t="shared" si="4"/>
        <v>34.69</v>
      </c>
      <c r="K8" s="54">
        <f t="shared" si="1"/>
        <v>2</v>
      </c>
      <c r="L8" s="52">
        <f t="shared" si="5"/>
        <v>0.03469</v>
      </c>
      <c r="M8" s="52">
        <f t="shared" si="6"/>
        <v>2.03469</v>
      </c>
      <c r="N8" s="54">
        <f t="shared" si="2"/>
        <v>2</v>
      </c>
      <c r="O8" s="54">
        <f>E8/10000+N8</f>
        <v>2.001772</v>
      </c>
      <c r="P8" s="54">
        <f t="shared" si="7"/>
        <v>2</v>
      </c>
      <c r="Q8" s="52">
        <f t="shared" si="8"/>
        <v>2.004</v>
      </c>
      <c r="R8" s="55">
        <f t="shared" si="3"/>
        <v>2</v>
      </c>
      <c r="S8" s="55">
        <f t="shared" si="3"/>
        <v>2</v>
      </c>
    </row>
    <row r="9" spans="1:19" ht="12.75">
      <c r="A9" s="56">
        <v>5</v>
      </c>
      <c r="B9" s="57" t="e">
        <f>INDEX(#REF!,MATCH($A9,#REF!,0),5)</f>
        <v>#REF!</v>
      </c>
      <c r="C9" s="57" t="s">
        <v>223</v>
      </c>
      <c r="D9" s="57" t="s">
        <v>222</v>
      </c>
      <c r="E9" s="63">
        <v>16.76</v>
      </c>
      <c r="F9" s="63">
        <v>16.23</v>
      </c>
      <c r="G9" s="63"/>
      <c r="H9" s="58">
        <f t="shared" si="9"/>
        <v>16.23</v>
      </c>
      <c r="I9" s="59">
        <f t="shared" si="0"/>
        <v>16.23</v>
      </c>
      <c r="J9" s="60">
        <f t="shared" si="4"/>
        <v>32.99</v>
      </c>
      <c r="K9" s="61">
        <f t="shared" si="1"/>
        <v>1</v>
      </c>
      <c r="L9" s="59">
        <f t="shared" si="5"/>
        <v>0.032990000000000005</v>
      </c>
      <c r="M9" s="59">
        <f t="shared" si="6"/>
        <v>1.03299</v>
      </c>
      <c r="N9" s="61">
        <f t="shared" si="2"/>
        <v>1</v>
      </c>
      <c r="O9" s="61">
        <f>E9/10000+N9</f>
        <v>1.001676</v>
      </c>
      <c r="P9" s="61">
        <f t="shared" si="7"/>
        <v>1</v>
      </c>
      <c r="Q9" s="59">
        <f t="shared" si="8"/>
        <v>1.005</v>
      </c>
      <c r="R9" s="62">
        <f t="shared" si="3"/>
        <v>1</v>
      </c>
      <c r="S9" s="62">
        <f t="shared" si="3"/>
        <v>1</v>
      </c>
    </row>
    <row r="10" spans="1:19" ht="12.75">
      <c r="A10" s="56">
        <v>6</v>
      </c>
      <c r="B10" s="57" t="e">
        <f>INDEX(#REF!,MATCH($A10,#REF!,0),5)</f>
        <v>#REF!</v>
      </c>
      <c r="C10" s="57"/>
      <c r="D10" s="57"/>
      <c r="E10" s="48"/>
      <c r="F10" s="48"/>
      <c r="G10" s="48"/>
      <c r="H10" s="58">
        <f t="shared" si="9"/>
        <v>0</v>
      </c>
      <c r="I10" s="59">
        <f t="shared" si="0"/>
        <v>105</v>
      </c>
      <c r="J10" s="60">
        <f t="shared" si="4"/>
        <v>0</v>
      </c>
      <c r="K10" s="61">
        <f t="shared" si="1"/>
        <v>6</v>
      </c>
      <c r="L10" s="59">
        <f t="shared" si="5"/>
        <v>0</v>
      </c>
      <c r="M10" s="59">
        <f t="shared" si="6"/>
        <v>6</v>
      </c>
      <c r="N10" s="61">
        <f t="shared" si="2"/>
        <v>6</v>
      </c>
      <c r="O10" s="61">
        <f aca="true" t="shared" si="10" ref="O10:O73">E10/10000+N10</f>
        <v>6</v>
      </c>
      <c r="P10" s="61">
        <f t="shared" si="7"/>
        <v>6</v>
      </c>
      <c r="Q10" s="59">
        <f t="shared" si="8"/>
        <v>6.006</v>
      </c>
      <c r="R10" s="62">
        <f t="shared" si="3"/>
        <v>6</v>
      </c>
      <c r="S10" s="62">
        <f t="shared" si="3"/>
        <v>6</v>
      </c>
    </row>
    <row r="11" spans="1:19" ht="12.75">
      <c r="A11" s="23">
        <v>7</v>
      </c>
      <c r="B11" s="21" t="e">
        <f>INDEX(#REF!,MATCH($A11,#REF!,0),5)</f>
        <v>#REF!</v>
      </c>
      <c r="C11" s="50"/>
      <c r="D11" s="50"/>
      <c r="E11" s="63"/>
      <c r="F11" s="63"/>
      <c r="G11" s="63"/>
      <c r="H11" s="51">
        <f t="shared" si="9"/>
        <v>0</v>
      </c>
      <c r="I11">
        <f t="shared" si="0"/>
        <v>106</v>
      </c>
      <c r="J11" s="22">
        <f t="shared" si="4"/>
        <v>0</v>
      </c>
      <c r="K11" s="1">
        <f t="shared" si="1"/>
        <v>7</v>
      </c>
      <c r="L11">
        <f t="shared" si="5"/>
        <v>0</v>
      </c>
      <c r="M11">
        <f t="shared" si="6"/>
        <v>7</v>
      </c>
      <c r="N11" s="1">
        <f t="shared" si="2"/>
        <v>7</v>
      </c>
      <c r="O11" s="1">
        <f t="shared" si="10"/>
        <v>7</v>
      </c>
      <c r="P11" s="1">
        <f t="shared" si="7"/>
        <v>7</v>
      </c>
      <c r="Q11">
        <f t="shared" si="8"/>
        <v>7.007</v>
      </c>
      <c r="R11" s="38">
        <f t="shared" si="3"/>
        <v>7</v>
      </c>
      <c r="S11" s="38">
        <f t="shared" si="3"/>
        <v>7</v>
      </c>
    </row>
    <row r="12" spans="1:19" ht="12.75">
      <c r="A12" s="23">
        <v>8</v>
      </c>
      <c r="B12" s="21" t="e">
        <f>INDEX(#REF!,MATCH($A12,#REF!,0),5)</f>
        <v>#REF!</v>
      </c>
      <c r="C12" s="50"/>
      <c r="D12" s="50"/>
      <c r="E12" s="63"/>
      <c r="F12" s="63"/>
      <c r="G12" s="63"/>
      <c r="H12" s="51">
        <f t="shared" si="9"/>
        <v>0</v>
      </c>
      <c r="I12">
        <f t="shared" si="0"/>
        <v>107</v>
      </c>
      <c r="J12" s="22">
        <f t="shared" si="4"/>
        <v>0</v>
      </c>
      <c r="K12" s="1">
        <f t="shared" si="1"/>
        <v>8</v>
      </c>
      <c r="L12">
        <f t="shared" si="5"/>
        <v>0</v>
      </c>
      <c r="M12">
        <f t="shared" si="6"/>
        <v>8</v>
      </c>
      <c r="N12" s="1">
        <f t="shared" si="2"/>
        <v>8</v>
      </c>
      <c r="O12" s="1">
        <f t="shared" si="10"/>
        <v>8</v>
      </c>
      <c r="P12" s="1">
        <f t="shared" si="7"/>
        <v>8</v>
      </c>
      <c r="Q12">
        <f t="shared" si="8"/>
        <v>8.008</v>
      </c>
      <c r="R12" s="38">
        <f t="shared" si="3"/>
        <v>8</v>
      </c>
      <c r="S12" s="38">
        <f t="shared" si="3"/>
        <v>8</v>
      </c>
    </row>
    <row r="13" spans="1:19" ht="12.75">
      <c r="A13" s="45">
        <v>9</v>
      </c>
      <c r="B13" s="40" t="e">
        <f>INDEX(#REF!,MATCH($A13,#REF!,0),5)</f>
        <v>#REF!</v>
      </c>
      <c r="C13" s="65"/>
      <c r="D13" s="65"/>
      <c r="E13" s="63"/>
      <c r="F13" s="63"/>
      <c r="G13" s="63"/>
      <c r="H13" s="35">
        <f t="shared" si="9"/>
        <v>0</v>
      </c>
      <c r="I13" s="41">
        <f t="shared" si="0"/>
        <v>108</v>
      </c>
      <c r="J13" s="42">
        <f t="shared" si="4"/>
        <v>0</v>
      </c>
      <c r="K13" s="43">
        <f t="shared" si="1"/>
        <v>9</v>
      </c>
      <c r="L13" s="41">
        <f t="shared" si="5"/>
        <v>0</v>
      </c>
      <c r="M13" s="41">
        <f t="shared" si="6"/>
        <v>9</v>
      </c>
      <c r="N13" s="43">
        <f t="shared" si="2"/>
        <v>9</v>
      </c>
      <c r="O13" s="43">
        <f t="shared" si="10"/>
        <v>9</v>
      </c>
      <c r="P13" s="43">
        <f t="shared" si="7"/>
        <v>9</v>
      </c>
      <c r="Q13" s="41">
        <f t="shared" si="8"/>
        <v>9.009</v>
      </c>
      <c r="R13" s="44">
        <f t="shared" si="3"/>
        <v>9</v>
      </c>
      <c r="S13" s="44">
        <f t="shared" si="3"/>
        <v>9</v>
      </c>
    </row>
    <row r="14" spans="1:19" ht="12.75">
      <c r="A14" s="45">
        <v>10</v>
      </c>
      <c r="B14" s="40" t="e">
        <f>INDEX(#REF!,MATCH($A14,#REF!,0),5)</f>
        <v>#REF!</v>
      </c>
      <c r="C14" s="65"/>
      <c r="D14" s="65"/>
      <c r="E14" s="63"/>
      <c r="F14" s="63"/>
      <c r="G14" s="63"/>
      <c r="H14" s="35">
        <f t="shared" si="9"/>
        <v>0</v>
      </c>
      <c r="I14" s="41">
        <f t="shared" si="0"/>
        <v>109</v>
      </c>
      <c r="J14" s="42">
        <f t="shared" si="4"/>
        <v>0</v>
      </c>
      <c r="K14" s="43">
        <f t="shared" si="1"/>
        <v>10</v>
      </c>
      <c r="L14" s="41">
        <f t="shared" si="5"/>
        <v>0</v>
      </c>
      <c r="M14" s="41">
        <f t="shared" si="6"/>
        <v>10</v>
      </c>
      <c r="N14" s="43">
        <f t="shared" si="2"/>
        <v>10</v>
      </c>
      <c r="O14" s="43">
        <f t="shared" si="10"/>
        <v>10</v>
      </c>
      <c r="P14" s="43">
        <f t="shared" si="7"/>
        <v>10</v>
      </c>
      <c r="Q14" s="41">
        <f t="shared" si="8"/>
        <v>10.01</v>
      </c>
      <c r="R14" s="44">
        <f t="shared" si="3"/>
        <v>10</v>
      </c>
      <c r="S14" s="44">
        <f t="shared" si="3"/>
        <v>10</v>
      </c>
    </row>
    <row r="15" spans="1:19" ht="12.75">
      <c r="A15" s="49">
        <v>11</v>
      </c>
      <c r="B15" s="50" t="e">
        <f>INDEX(#REF!,MATCH($A15,#REF!,0),5)</f>
        <v>#REF!</v>
      </c>
      <c r="C15" s="50"/>
      <c r="D15" s="50"/>
      <c r="E15" s="63"/>
      <c r="F15" s="63"/>
      <c r="G15" s="63"/>
      <c r="H15" s="51">
        <f t="shared" si="9"/>
        <v>0</v>
      </c>
      <c r="I15" s="52">
        <f t="shared" si="0"/>
        <v>110</v>
      </c>
      <c r="J15" s="53">
        <f t="shared" si="4"/>
        <v>0</v>
      </c>
      <c r="K15" s="54">
        <f t="shared" si="1"/>
        <v>11</v>
      </c>
      <c r="L15" s="52">
        <f t="shared" si="5"/>
        <v>0</v>
      </c>
      <c r="M15" s="52">
        <f t="shared" si="6"/>
        <v>11</v>
      </c>
      <c r="N15" s="54">
        <f t="shared" si="2"/>
        <v>11</v>
      </c>
      <c r="O15" s="54">
        <f t="shared" si="10"/>
        <v>11</v>
      </c>
      <c r="P15" s="54">
        <f t="shared" si="7"/>
        <v>11</v>
      </c>
      <c r="Q15" s="52">
        <f t="shared" si="8"/>
        <v>11.011</v>
      </c>
      <c r="R15" s="55">
        <f t="shared" si="3"/>
        <v>11</v>
      </c>
      <c r="S15" s="55">
        <f t="shared" si="3"/>
        <v>11</v>
      </c>
    </row>
    <row r="16" spans="1:19" ht="12.75">
      <c r="A16" s="49">
        <v>12</v>
      </c>
      <c r="B16" s="50" t="e">
        <f>INDEX(#REF!,MATCH($A16,#REF!,0),5)</f>
        <v>#REF!</v>
      </c>
      <c r="C16" s="50"/>
      <c r="D16" s="50"/>
      <c r="E16" s="63"/>
      <c r="F16" s="63"/>
      <c r="G16" s="63"/>
      <c r="H16" s="51">
        <f t="shared" si="9"/>
        <v>0</v>
      </c>
      <c r="I16" s="52">
        <f t="shared" si="0"/>
        <v>111</v>
      </c>
      <c r="J16" s="53">
        <f t="shared" si="4"/>
        <v>0</v>
      </c>
      <c r="K16" s="54">
        <f t="shared" si="1"/>
        <v>12</v>
      </c>
      <c r="L16" s="52">
        <f t="shared" si="5"/>
        <v>0</v>
      </c>
      <c r="M16" s="52">
        <f t="shared" si="6"/>
        <v>12</v>
      </c>
      <c r="N16" s="54">
        <f t="shared" si="2"/>
        <v>12</v>
      </c>
      <c r="O16" s="54">
        <f t="shared" si="10"/>
        <v>12</v>
      </c>
      <c r="P16" s="54">
        <f t="shared" si="7"/>
        <v>12</v>
      </c>
      <c r="Q16" s="52">
        <f t="shared" si="8"/>
        <v>12.012</v>
      </c>
      <c r="R16" s="55">
        <f t="shared" si="3"/>
        <v>12</v>
      </c>
      <c r="S16" s="55">
        <f t="shared" si="3"/>
        <v>12</v>
      </c>
    </row>
    <row r="17" spans="1:19" ht="12.75">
      <c r="A17" s="56">
        <v>13</v>
      </c>
      <c r="B17" s="57" t="e">
        <f>INDEX(#REF!,MATCH($A17,#REF!,0),5)</f>
        <v>#REF!</v>
      </c>
      <c r="C17" s="57"/>
      <c r="D17" s="57"/>
      <c r="E17" s="63"/>
      <c r="F17" s="63"/>
      <c r="G17" s="63"/>
      <c r="H17" s="58">
        <f t="shared" si="9"/>
        <v>0</v>
      </c>
      <c r="I17" s="59">
        <f t="shared" si="0"/>
        <v>112</v>
      </c>
      <c r="J17" s="60">
        <f t="shared" si="4"/>
        <v>0</v>
      </c>
      <c r="K17" s="61">
        <f t="shared" si="1"/>
        <v>13</v>
      </c>
      <c r="L17" s="59">
        <f t="shared" si="5"/>
        <v>0</v>
      </c>
      <c r="M17" s="59">
        <f t="shared" si="6"/>
        <v>13</v>
      </c>
      <c r="N17" s="61">
        <f t="shared" si="2"/>
        <v>13</v>
      </c>
      <c r="O17" s="61">
        <f t="shared" si="10"/>
        <v>13</v>
      </c>
      <c r="P17" s="61">
        <f t="shared" si="7"/>
        <v>13</v>
      </c>
      <c r="Q17" s="59">
        <f t="shared" si="8"/>
        <v>13.013</v>
      </c>
      <c r="R17" s="62">
        <f t="shared" si="3"/>
        <v>13</v>
      </c>
      <c r="S17" s="62">
        <f t="shared" si="3"/>
        <v>13</v>
      </c>
    </row>
    <row r="18" spans="1:19" ht="12.75">
      <c r="A18" s="56">
        <v>14</v>
      </c>
      <c r="B18" s="57" t="e">
        <f>INDEX(#REF!,MATCH($A18,#REF!,0),5)</f>
        <v>#REF!</v>
      </c>
      <c r="C18" s="57"/>
      <c r="D18" s="57"/>
      <c r="E18" s="63"/>
      <c r="F18" s="63"/>
      <c r="G18" s="63"/>
      <c r="H18" s="58">
        <f t="shared" si="9"/>
        <v>0</v>
      </c>
      <c r="I18" s="59">
        <f t="shared" si="0"/>
        <v>113</v>
      </c>
      <c r="J18" s="60">
        <f t="shared" si="4"/>
        <v>0</v>
      </c>
      <c r="K18" s="61">
        <f t="shared" si="1"/>
        <v>14</v>
      </c>
      <c r="L18" s="59">
        <f t="shared" si="5"/>
        <v>0</v>
      </c>
      <c r="M18" s="59">
        <f t="shared" si="6"/>
        <v>14</v>
      </c>
      <c r="N18" s="61">
        <f t="shared" si="2"/>
        <v>14</v>
      </c>
      <c r="O18" s="61">
        <f t="shared" si="10"/>
        <v>14</v>
      </c>
      <c r="P18" s="61">
        <f t="shared" si="7"/>
        <v>14</v>
      </c>
      <c r="Q18" s="59">
        <f t="shared" si="8"/>
        <v>14.014</v>
      </c>
      <c r="R18" s="62">
        <f t="shared" si="3"/>
        <v>14</v>
      </c>
      <c r="S18" s="62">
        <f t="shared" si="3"/>
        <v>14</v>
      </c>
    </row>
    <row r="19" spans="1:19" ht="12.75">
      <c r="A19" s="23">
        <v>15</v>
      </c>
      <c r="B19" s="21" t="e">
        <f>INDEX(#REF!,MATCH($A19,#REF!,0),5)</f>
        <v>#REF!</v>
      </c>
      <c r="C19" s="21"/>
      <c r="D19" s="21"/>
      <c r="E19" s="63"/>
      <c r="F19" s="63"/>
      <c r="G19" s="63"/>
      <c r="H19" s="51">
        <f t="shared" si="9"/>
        <v>0</v>
      </c>
      <c r="I19">
        <f t="shared" si="0"/>
        <v>114</v>
      </c>
      <c r="J19" s="22">
        <f t="shared" si="4"/>
        <v>0</v>
      </c>
      <c r="K19" s="1">
        <f t="shared" si="1"/>
        <v>15</v>
      </c>
      <c r="L19">
        <f t="shared" si="5"/>
        <v>0</v>
      </c>
      <c r="M19">
        <f t="shared" si="6"/>
        <v>15</v>
      </c>
      <c r="N19" s="1">
        <f t="shared" si="2"/>
        <v>15</v>
      </c>
      <c r="O19" s="1">
        <f t="shared" si="10"/>
        <v>15</v>
      </c>
      <c r="P19" s="1">
        <f t="shared" si="7"/>
        <v>15</v>
      </c>
      <c r="Q19">
        <f t="shared" si="8"/>
        <v>15.015</v>
      </c>
      <c r="R19" s="38">
        <f t="shared" si="3"/>
        <v>15</v>
      </c>
      <c r="S19" s="38">
        <f t="shared" si="3"/>
        <v>15</v>
      </c>
    </row>
    <row r="20" spans="1:19" ht="12.75">
      <c r="A20" s="23">
        <v>16</v>
      </c>
      <c r="B20" s="21"/>
      <c r="C20" s="21"/>
      <c r="D20" s="21"/>
      <c r="E20" s="63"/>
      <c r="F20" s="63"/>
      <c r="G20" s="63"/>
      <c r="H20" s="51">
        <f t="shared" si="9"/>
        <v>0</v>
      </c>
      <c r="I20">
        <f t="shared" si="0"/>
        <v>115</v>
      </c>
      <c r="J20" s="22">
        <f t="shared" si="4"/>
        <v>0</v>
      </c>
      <c r="K20" s="1">
        <f t="shared" si="1"/>
        <v>16</v>
      </c>
      <c r="L20">
        <f t="shared" si="5"/>
        <v>0</v>
      </c>
      <c r="M20">
        <f t="shared" si="6"/>
        <v>16</v>
      </c>
      <c r="N20" s="1">
        <f t="shared" si="2"/>
        <v>16</v>
      </c>
      <c r="O20" s="1">
        <f t="shared" si="10"/>
        <v>16</v>
      </c>
      <c r="P20" s="1">
        <f t="shared" si="7"/>
        <v>16</v>
      </c>
      <c r="Q20">
        <f t="shared" si="8"/>
        <v>16.016</v>
      </c>
      <c r="R20" s="38">
        <f t="shared" si="3"/>
        <v>16</v>
      </c>
      <c r="S20" s="38">
        <f t="shared" si="3"/>
        <v>16</v>
      </c>
    </row>
    <row r="21" spans="1:19" ht="12.75">
      <c r="A21" s="45">
        <v>17</v>
      </c>
      <c r="B21" s="40" t="e">
        <f>INDEX(#REF!,MATCH($A21,#REF!,0),5)</f>
        <v>#REF!</v>
      </c>
      <c r="C21" s="40"/>
      <c r="D21" s="40"/>
      <c r="E21" s="63"/>
      <c r="F21" s="63"/>
      <c r="G21" s="63"/>
      <c r="H21" s="35">
        <f t="shared" si="9"/>
        <v>0</v>
      </c>
      <c r="I21" s="41">
        <f t="shared" si="0"/>
        <v>116</v>
      </c>
      <c r="J21" s="42">
        <f t="shared" si="4"/>
        <v>0</v>
      </c>
      <c r="K21" s="43">
        <f t="shared" si="1"/>
        <v>17</v>
      </c>
      <c r="L21" s="41">
        <f t="shared" si="5"/>
        <v>0</v>
      </c>
      <c r="M21" s="41">
        <f t="shared" si="6"/>
        <v>17</v>
      </c>
      <c r="N21" s="43">
        <f t="shared" si="2"/>
        <v>17</v>
      </c>
      <c r="O21" s="43">
        <f t="shared" si="10"/>
        <v>17</v>
      </c>
      <c r="P21" s="43">
        <f t="shared" si="7"/>
        <v>17</v>
      </c>
      <c r="Q21" s="41">
        <f t="shared" si="8"/>
        <v>17.017</v>
      </c>
      <c r="R21" s="44">
        <f t="shared" si="3"/>
        <v>17</v>
      </c>
      <c r="S21" s="44">
        <f t="shared" si="3"/>
        <v>17</v>
      </c>
    </row>
    <row r="22" spans="1:19" ht="12.75">
      <c r="A22" s="45">
        <v>18</v>
      </c>
      <c r="B22" s="40" t="e">
        <f>INDEX(#REF!,MATCH($A22,#REF!,0),5)</f>
        <v>#REF!</v>
      </c>
      <c r="C22" s="40"/>
      <c r="D22" s="40"/>
      <c r="E22" s="63"/>
      <c r="F22" s="63"/>
      <c r="G22" s="63"/>
      <c r="H22" s="35">
        <f t="shared" si="9"/>
        <v>0</v>
      </c>
      <c r="I22" s="41">
        <f t="shared" si="0"/>
        <v>117</v>
      </c>
      <c r="J22" s="42">
        <f t="shared" si="4"/>
        <v>0</v>
      </c>
      <c r="K22" s="43">
        <f t="shared" si="1"/>
        <v>18</v>
      </c>
      <c r="L22" s="41">
        <f t="shared" si="5"/>
        <v>0</v>
      </c>
      <c r="M22" s="41">
        <f t="shared" si="6"/>
        <v>18</v>
      </c>
      <c r="N22" s="43">
        <f t="shared" si="2"/>
        <v>18</v>
      </c>
      <c r="O22" s="43">
        <f t="shared" si="10"/>
        <v>18</v>
      </c>
      <c r="P22" s="43">
        <f t="shared" si="7"/>
        <v>18</v>
      </c>
      <c r="Q22" s="41">
        <f t="shared" si="8"/>
        <v>18.018</v>
      </c>
      <c r="R22" s="44">
        <f t="shared" si="3"/>
        <v>18</v>
      </c>
      <c r="S22" s="44">
        <f t="shared" si="3"/>
        <v>18</v>
      </c>
    </row>
    <row r="23" spans="1:19" ht="12.75">
      <c r="A23" s="49">
        <v>19</v>
      </c>
      <c r="B23" s="50" t="e">
        <f>INDEX(#REF!,MATCH($A23,#REF!,0),5)</f>
        <v>#REF!</v>
      </c>
      <c r="C23" s="50"/>
      <c r="D23" s="50"/>
      <c r="E23" s="63"/>
      <c r="F23" s="63"/>
      <c r="G23" s="63"/>
      <c r="H23" s="51">
        <f t="shared" si="9"/>
        <v>0</v>
      </c>
      <c r="I23" s="52">
        <f t="shared" si="0"/>
        <v>118</v>
      </c>
      <c r="J23" s="53">
        <f t="shared" si="4"/>
        <v>0</v>
      </c>
      <c r="K23" s="54">
        <f t="shared" si="1"/>
        <v>19</v>
      </c>
      <c r="L23" s="52">
        <f t="shared" si="5"/>
        <v>0</v>
      </c>
      <c r="M23" s="52">
        <f t="shared" si="6"/>
        <v>19</v>
      </c>
      <c r="N23" s="54">
        <f t="shared" si="2"/>
        <v>19</v>
      </c>
      <c r="O23" s="54">
        <f t="shared" si="10"/>
        <v>19</v>
      </c>
      <c r="P23" s="54">
        <f t="shared" si="7"/>
        <v>19</v>
      </c>
      <c r="Q23" s="52">
        <f t="shared" si="8"/>
        <v>19.019</v>
      </c>
      <c r="R23" s="55">
        <f t="shared" si="3"/>
        <v>19</v>
      </c>
      <c r="S23" s="55">
        <f t="shared" si="3"/>
        <v>19</v>
      </c>
    </row>
    <row r="24" spans="1:19" ht="12.75">
      <c r="A24" s="49">
        <v>20</v>
      </c>
      <c r="B24" s="50" t="e">
        <f>INDEX(#REF!,MATCH($A24,#REF!,0),5)</f>
        <v>#REF!</v>
      </c>
      <c r="C24" s="50"/>
      <c r="D24" s="50"/>
      <c r="E24" s="63"/>
      <c r="F24" s="63"/>
      <c r="G24" s="63"/>
      <c r="H24" s="51">
        <f t="shared" si="9"/>
        <v>0</v>
      </c>
      <c r="I24" s="52">
        <f t="shared" si="0"/>
        <v>119</v>
      </c>
      <c r="J24" s="53">
        <f t="shared" si="4"/>
        <v>0</v>
      </c>
      <c r="K24" s="54">
        <f t="shared" si="1"/>
        <v>20</v>
      </c>
      <c r="L24" s="52">
        <f t="shared" si="5"/>
        <v>0</v>
      </c>
      <c r="M24" s="52">
        <f t="shared" si="6"/>
        <v>20</v>
      </c>
      <c r="N24" s="54">
        <f t="shared" si="2"/>
        <v>20</v>
      </c>
      <c r="O24" s="54">
        <f t="shared" si="10"/>
        <v>20</v>
      </c>
      <c r="P24" s="54">
        <f t="shared" si="7"/>
        <v>20</v>
      </c>
      <c r="Q24" s="52">
        <f t="shared" si="8"/>
        <v>20.02</v>
      </c>
      <c r="R24" s="55">
        <f t="shared" si="3"/>
        <v>20</v>
      </c>
      <c r="S24" s="55">
        <f t="shared" si="3"/>
        <v>20</v>
      </c>
    </row>
    <row r="25" spans="1:19" ht="12.75">
      <c r="A25" s="56">
        <v>21</v>
      </c>
      <c r="B25" s="57" t="e">
        <f>INDEX(#REF!,MATCH($A25,#REF!,0),5)</f>
        <v>#REF!</v>
      </c>
      <c r="C25" s="57"/>
      <c r="D25" s="57"/>
      <c r="E25" s="63"/>
      <c r="F25" s="63"/>
      <c r="G25" s="63"/>
      <c r="H25" s="58">
        <f t="shared" si="9"/>
        <v>0</v>
      </c>
      <c r="I25" s="59">
        <f>IF(H25=0,99+A25,H25)</f>
        <v>120</v>
      </c>
      <c r="J25" s="60">
        <f t="shared" si="4"/>
        <v>0</v>
      </c>
      <c r="K25" s="61">
        <f t="shared" si="1"/>
        <v>21</v>
      </c>
      <c r="L25" s="59">
        <f t="shared" si="5"/>
        <v>0</v>
      </c>
      <c r="M25" s="59">
        <f t="shared" si="6"/>
        <v>21</v>
      </c>
      <c r="N25" s="61">
        <f t="shared" si="2"/>
        <v>21</v>
      </c>
      <c r="O25" s="61">
        <f t="shared" si="10"/>
        <v>21</v>
      </c>
      <c r="P25" s="61">
        <f t="shared" si="7"/>
        <v>21</v>
      </c>
      <c r="Q25" s="59">
        <f t="shared" si="8"/>
        <v>21.021</v>
      </c>
      <c r="R25" s="62">
        <f t="shared" si="3"/>
        <v>21</v>
      </c>
      <c r="S25" s="62">
        <f t="shared" si="3"/>
        <v>21</v>
      </c>
    </row>
    <row r="26" spans="1:19" ht="12.75">
      <c r="A26" s="56">
        <v>22</v>
      </c>
      <c r="B26" s="57" t="e">
        <f>INDEX(#REF!,MATCH($A26,#REF!,0),5)</f>
        <v>#REF!</v>
      </c>
      <c r="C26" s="57"/>
      <c r="D26" s="57"/>
      <c r="E26" s="63"/>
      <c r="F26" s="63"/>
      <c r="G26" s="63"/>
      <c r="H26" s="58">
        <f t="shared" si="9"/>
        <v>0</v>
      </c>
      <c r="I26" s="59">
        <f aca="true" t="shared" si="11" ref="I26:I89">IF(H26=0,99+A26,H26)</f>
        <v>121</v>
      </c>
      <c r="J26" s="60">
        <f t="shared" si="4"/>
        <v>0</v>
      </c>
      <c r="K26" s="61">
        <f t="shared" si="1"/>
        <v>22</v>
      </c>
      <c r="L26" s="59">
        <f t="shared" si="5"/>
        <v>0</v>
      </c>
      <c r="M26" s="59">
        <f t="shared" si="6"/>
        <v>22</v>
      </c>
      <c r="N26" s="61">
        <f t="shared" si="2"/>
        <v>22</v>
      </c>
      <c r="O26" s="61">
        <f t="shared" si="10"/>
        <v>22</v>
      </c>
      <c r="P26" s="61">
        <f t="shared" si="7"/>
        <v>22</v>
      </c>
      <c r="Q26" s="59">
        <f t="shared" si="8"/>
        <v>22.022</v>
      </c>
      <c r="R26" s="62">
        <f t="shared" si="3"/>
        <v>22</v>
      </c>
      <c r="S26" s="62">
        <f t="shared" si="3"/>
        <v>22</v>
      </c>
    </row>
    <row r="27" spans="1:19" ht="12.75">
      <c r="A27" s="23">
        <v>23</v>
      </c>
      <c r="B27" s="21" t="e">
        <f>INDEX(#REF!,MATCH($A27,#REF!,0),5)</f>
        <v>#REF!</v>
      </c>
      <c r="C27" s="21"/>
      <c r="D27" s="21"/>
      <c r="E27" s="63"/>
      <c r="F27" s="63"/>
      <c r="G27" s="63"/>
      <c r="H27" s="51">
        <f t="shared" si="9"/>
        <v>0</v>
      </c>
      <c r="I27">
        <f t="shared" si="11"/>
        <v>122</v>
      </c>
      <c r="J27" s="22">
        <f t="shared" si="4"/>
        <v>0</v>
      </c>
      <c r="K27" s="1">
        <f t="shared" si="1"/>
        <v>23</v>
      </c>
      <c r="L27">
        <f t="shared" si="5"/>
        <v>0</v>
      </c>
      <c r="M27">
        <f t="shared" si="6"/>
        <v>23</v>
      </c>
      <c r="N27" s="1">
        <f t="shared" si="2"/>
        <v>23</v>
      </c>
      <c r="O27" s="1">
        <f t="shared" si="10"/>
        <v>23</v>
      </c>
      <c r="P27" s="1">
        <f t="shared" si="7"/>
        <v>23</v>
      </c>
      <c r="Q27">
        <f t="shared" si="8"/>
        <v>23.023</v>
      </c>
      <c r="R27" s="38">
        <f t="shared" si="3"/>
        <v>23</v>
      </c>
      <c r="S27" s="38">
        <f t="shared" si="3"/>
        <v>23</v>
      </c>
    </row>
    <row r="28" spans="1:19" ht="12.75">
      <c r="A28" s="23">
        <v>24</v>
      </c>
      <c r="B28" s="21" t="e">
        <f>INDEX(#REF!,MATCH($A28,#REF!,0),5)</f>
        <v>#REF!</v>
      </c>
      <c r="C28" s="21"/>
      <c r="D28" s="21"/>
      <c r="E28" s="63"/>
      <c r="F28" s="63"/>
      <c r="G28" s="63"/>
      <c r="H28" s="51">
        <f t="shared" si="9"/>
        <v>0</v>
      </c>
      <c r="I28">
        <f t="shared" si="11"/>
        <v>123</v>
      </c>
      <c r="J28" s="22">
        <f t="shared" si="4"/>
        <v>0</v>
      </c>
      <c r="K28" s="1">
        <f t="shared" si="1"/>
        <v>24</v>
      </c>
      <c r="L28">
        <f t="shared" si="5"/>
        <v>0</v>
      </c>
      <c r="M28">
        <f t="shared" si="6"/>
        <v>24</v>
      </c>
      <c r="N28" s="1">
        <f t="shared" si="2"/>
        <v>24</v>
      </c>
      <c r="O28" s="1">
        <f t="shared" si="10"/>
        <v>24</v>
      </c>
      <c r="P28" s="1">
        <f t="shared" si="7"/>
        <v>24</v>
      </c>
      <c r="Q28">
        <f t="shared" si="8"/>
        <v>24.024</v>
      </c>
      <c r="R28" s="38">
        <f t="shared" si="3"/>
        <v>24</v>
      </c>
      <c r="S28" s="38">
        <f t="shared" si="3"/>
        <v>24</v>
      </c>
    </row>
    <row r="29" spans="1:19" ht="12.75">
      <c r="A29" s="45">
        <v>25</v>
      </c>
      <c r="B29" s="40" t="e">
        <f>INDEX(#REF!,MATCH($A29,#REF!,0),5)</f>
        <v>#REF!</v>
      </c>
      <c r="C29" s="40"/>
      <c r="D29" s="40"/>
      <c r="E29" s="63"/>
      <c r="F29" s="63"/>
      <c r="G29" s="63"/>
      <c r="H29" s="35">
        <f t="shared" si="9"/>
        <v>0</v>
      </c>
      <c r="I29" s="41">
        <f t="shared" si="11"/>
        <v>124</v>
      </c>
      <c r="J29" s="42">
        <f t="shared" si="4"/>
        <v>0</v>
      </c>
      <c r="K29" s="43">
        <f t="shared" si="1"/>
        <v>25</v>
      </c>
      <c r="L29" s="41">
        <f t="shared" si="5"/>
        <v>0</v>
      </c>
      <c r="M29" s="41">
        <f t="shared" si="6"/>
        <v>25</v>
      </c>
      <c r="N29" s="43">
        <f t="shared" si="2"/>
        <v>25</v>
      </c>
      <c r="O29" s="43">
        <f t="shared" si="10"/>
        <v>25</v>
      </c>
      <c r="P29" s="43">
        <f t="shared" si="7"/>
        <v>25</v>
      </c>
      <c r="Q29" s="41">
        <f t="shared" si="8"/>
        <v>25.025</v>
      </c>
      <c r="R29" s="44">
        <f t="shared" si="3"/>
        <v>25</v>
      </c>
      <c r="S29" s="44">
        <f t="shared" si="3"/>
        <v>25</v>
      </c>
    </row>
    <row r="30" spans="1:18" ht="12.75">
      <c r="A30" s="45">
        <v>26</v>
      </c>
      <c r="B30" s="40" t="e">
        <f>INDEX(#REF!,MATCH($A30,#REF!,0),5)</f>
        <v>#REF!</v>
      </c>
      <c r="C30" s="40"/>
      <c r="D30" s="40"/>
      <c r="E30" s="63"/>
      <c r="F30" s="63"/>
      <c r="G30" s="63"/>
      <c r="H30" s="35">
        <f t="shared" si="9"/>
        <v>0</v>
      </c>
      <c r="I30" s="41">
        <f t="shared" si="11"/>
        <v>125</v>
      </c>
      <c r="J30" s="42">
        <f t="shared" si="4"/>
        <v>0</v>
      </c>
      <c r="K30" s="43">
        <f t="shared" si="1"/>
        <v>26</v>
      </c>
      <c r="L30" s="41">
        <f t="shared" si="5"/>
        <v>0</v>
      </c>
      <c r="M30" s="41">
        <f t="shared" si="6"/>
        <v>26</v>
      </c>
      <c r="N30" s="43">
        <f t="shared" si="2"/>
        <v>26</v>
      </c>
      <c r="O30" s="43">
        <f t="shared" si="10"/>
        <v>26</v>
      </c>
      <c r="P30" s="43">
        <f t="shared" si="7"/>
        <v>26</v>
      </c>
      <c r="Q30" s="41">
        <f t="shared" si="8"/>
        <v>26.026</v>
      </c>
      <c r="R30" s="44">
        <f t="shared" si="3"/>
        <v>26</v>
      </c>
    </row>
    <row r="31" spans="1:18" ht="12.75">
      <c r="A31" s="49">
        <v>27</v>
      </c>
      <c r="B31" s="50" t="e">
        <f>INDEX(#REF!,MATCH($A31,#REF!,0),5)</f>
        <v>#REF!</v>
      </c>
      <c r="C31" s="50"/>
      <c r="D31" s="50"/>
      <c r="E31" s="63"/>
      <c r="F31" s="63"/>
      <c r="G31" s="63"/>
      <c r="H31" s="51">
        <f t="shared" si="9"/>
        <v>0</v>
      </c>
      <c r="I31" s="52">
        <f t="shared" si="11"/>
        <v>126</v>
      </c>
      <c r="J31" s="53">
        <f t="shared" si="4"/>
        <v>0</v>
      </c>
      <c r="K31" s="54">
        <f t="shared" si="1"/>
        <v>27</v>
      </c>
      <c r="L31" s="52">
        <f t="shared" si="5"/>
        <v>0</v>
      </c>
      <c r="M31" s="52">
        <f t="shared" si="6"/>
        <v>27</v>
      </c>
      <c r="N31" s="54">
        <f t="shared" si="2"/>
        <v>27</v>
      </c>
      <c r="O31" s="54">
        <f t="shared" si="10"/>
        <v>27</v>
      </c>
      <c r="P31" s="54">
        <f t="shared" si="7"/>
        <v>27</v>
      </c>
      <c r="Q31" s="52">
        <f t="shared" si="8"/>
        <v>27.027</v>
      </c>
      <c r="R31" s="55">
        <f t="shared" si="3"/>
        <v>27</v>
      </c>
    </row>
    <row r="32" spans="1:18" ht="12.75">
      <c r="A32" s="49">
        <v>28</v>
      </c>
      <c r="B32" s="50" t="e">
        <f>INDEX(#REF!,MATCH($A32,#REF!,0),5)</f>
        <v>#REF!</v>
      </c>
      <c r="C32" s="50"/>
      <c r="D32" s="50"/>
      <c r="E32" s="63"/>
      <c r="F32" s="63"/>
      <c r="G32" s="63"/>
      <c r="H32" s="51">
        <f t="shared" si="9"/>
        <v>0</v>
      </c>
      <c r="I32" s="52">
        <f t="shared" si="11"/>
        <v>127</v>
      </c>
      <c r="J32" s="53">
        <f t="shared" si="4"/>
        <v>0</v>
      </c>
      <c r="K32" s="54">
        <f t="shared" si="1"/>
        <v>28</v>
      </c>
      <c r="L32" s="52">
        <f t="shared" si="5"/>
        <v>0</v>
      </c>
      <c r="M32" s="52">
        <f t="shared" si="6"/>
        <v>28</v>
      </c>
      <c r="N32" s="54">
        <f t="shared" si="2"/>
        <v>28</v>
      </c>
      <c r="O32" s="54">
        <f t="shared" si="10"/>
        <v>28</v>
      </c>
      <c r="P32" s="54">
        <f t="shared" si="7"/>
        <v>28</v>
      </c>
      <c r="Q32" s="52">
        <f t="shared" si="8"/>
        <v>28.028</v>
      </c>
      <c r="R32" s="55">
        <f t="shared" si="3"/>
        <v>28</v>
      </c>
    </row>
    <row r="33" spans="1:18" ht="12.75">
      <c r="A33" s="56">
        <v>29</v>
      </c>
      <c r="B33" s="57" t="e">
        <f>INDEX(#REF!,MATCH($A33,#REF!,0),5)</f>
        <v>#REF!</v>
      </c>
      <c r="C33" s="57"/>
      <c r="D33" s="57"/>
      <c r="E33" s="63"/>
      <c r="F33" s="63"/>
      <c r="G33" s="63"/>
      <c r="H33" s="58">
        <f t="shared" si="9"/>
        <v>0</v>
      </c>
      <c r="I33" s="59">
        <f t="shared" si="11"/>
        <v>128</v>
      </c>
      <c r="J33" s="60">
        <f t="shared" si="4"/>
        <v>0</v>
      </c>
      <c r="K33" s="61">
        <f t="shared" si="1"/>
        <v>29</v>
      </c>
      <c r="L33" s="59">
        <f t="shared" si="5"/>
        <v>0</v>
      </c>
      <c r="M33" s="59">
        <f t="shared" si="6"/>
        <v>29</v>
      </c>
      <c r="N33" s="61">
        <f t="shared" si="2"/>
        <v>29</v>
      </c>
      <c r="O33" s="61">
        <f t="shared" si="10"/>
        <v>29</v>
      </c>
      <c r="P33" s="61">
        <f t="shared" si="7"/>
        <v>29</v>
      </c>
      <c r="Q33" s="59">
        <f t="shared" si="8"/>
        <v>29.029</v>
      </c>
      <c r="R33" s="62">
        <f t="shared" si="3"/>
        <v>29</v>
      </c>
    </row>
    <row r="34" spans="1:18" ht="12.75">
      <c r="A34" s="56">
        <v>30</v>
      </c>
      <c r="B34" s="57" t="e">
        <f>INDEX(#REF!,MATCH($A34,#REF!,0),5)</f>
        <v>#REF!</v>
      </c>
      <c r="C34" s="57"/>
      <c r="D34" s="57"/>
      <c r="E34" s="63"/>
      <c r="F34" s="63"/>
      <c r="G34" s="63"/>
      <c r="H34" s="58">
        <f t="shared" si="9"/>
        <v>0</v>
      </c>
      <c r="I34" s="59">
        <f t="shared" si="11"/>
        <v>129</v>
      </c>
      <c r="J34" s="60">
        <f t="shared" si="4"/>
        <v>0</v>
      </c>
      <c r="K34" s="61">
        <f t="shared" si="1"/>
        <v>30</v>
      </c>
      <c r="L34" s="59">
        <f t="shared" si="5"/>
        <v>0</v>
      </c>
      <c r="M34" s="59">
        <f t="shared" si="6"/>
        <v>30</v>
      </c>
      <c r="N34" s="61">
        <f t="shared" si="2"/>
        <v>30</v>
      </c>
      <c r="O34" s="61">
        <f t="shared" si="10"/>
        <v>30</v>
      </c>
      <c r="P34" s="61">
        <f t="shared" si="7"/>
        <v>30</v>
      </c>
      <c r="Q34" s="59">
        <f t="shared" si="8"/>
        <v>30.03</v>
      </c>
      <c r="R34" s="62">
        <f t="shared" si="3"/>
        <v>30</v>
      </c>
    </row>
    <row r="35" spans="1:18" ht="12.75">
      <c r="A35" s="23">
        <v>31</v>
      </c>
      <c r="B35" s="21" t="e">
        <f>INDEX(#REF!,MATCH($A35,#REF!,0),5)</f>
        <v>#REF!</v>
      </c>
      <c r="C35" s="21"/>
      <c r="D35" s="21"/>
      <c r="E35" s="63"/>
      <c r="F35" s="63"/>
      <c r="G35" s="63"/>
      <c r="H35" s="51">
        <f t="shared" si="9"/>
        <v>0</v>
      </c>
      <c r="I35">
        <f t="shared" si="11"/>
        <v>130</v>
      </c>
      <c r="J35" s="22">
        <f t="shared" si="4"/>
        <v>0</v>
      </c>
      <c r="K35" s="1">
        <f t="shared" si="1"/>
        <v>31</v>
      </c>
      <c r="L35">
        <f t="shared" si="5"/>
        <v>0</v>
      </c>
      <c r="M35">
        <f t="shared" si="6"/>
        <v>31</v>
      </c>
      <c r="N35" s="1">
        <f t="shared" si="2"/>
        <v>31</v>
      </c>
      <c r="O35" s="1">
        <f t="shared" si="10"/>
        <v>31</v>
      </c>
      <c r="P35" s="1">
        <f t="shared" si="7"/>
        <v>31</v>
      </c>
      <c r="Q35">
        <f t="shared" si="8"/>
        <v>31.031</v>
      </c>
      <c r="R35" s="38">
        <f t="shared" si="3"/>
        <v>31</v>
      </c>
    </row>
    <row r="36" spans="1:18" ht="12.75">
      <c r="A36" s="23">
        <v>32</v>
      </c>
      <c r="B36" s="21" t="e">
        <f>INDEX(#REF!,MATCH($A36,#REF!,0),5)</f>
        <v>#REF!</v>
      </c>
      <c r="C36" s="21"/>
      <c r="D36" s="21"/>
      <c r="E36" s="63"/>
      <c r="F36" s="63"/>
      <c r="G36" s="63"/>
      <c r="H36" s="51">
        <f t="shared" si="9"/>
        <v>0</v>
      </c>
      <c r="I36">
        <f t="shared" si="11"/>
        <v>131</v>
      </c>
      <c r="J36" s="22">
        <f t="shared" si="4"/>
        <v>0</v>
      </c>
      <c r="K36" s="1">
        <f t="shared" si="1"/>
        <v>32</v>
      </c>
      <c r="L36">
        <f t="shared" si="5"/>
        <v>0</v>
      </c>
      <c r="M36">
        <f t="shared" si="6"/>
        <v>32</v>
      </c>
      <c r="N36" s="1">
        <f t="shared" si="2"/>
        <v>32</v>
      </c>
      <c r="O36" s="1">
        <f t="shared" si="10"/>
        <v>32</v>
      </c>
      <c r="P36" s="1">
        <f t="shared" si="7"/>
        <v>32</v>
      </c>
      <c r="Q36">
        <f t="shared" si="8"/>
        <v>32.032</v>
      </c>
      <c r="R36" s="38">
        <f t="shared" si="3"/>
        <v>32</v>
      </c>
    </row>
    <row r="37" spans="1:18" ht="12.75">
      <c r="A37" s="45">
        <v>33</v>
      </c>
      <c r="B37" s="40" t="e">
        <f>INDEX(#REF!,MATCH($A37,#REF!,0),5)</f>
        <v>#REF!</v>
      </c>
      <c r="C37" s="40"/>
      <c r="D37" s="40"/>
      <c r="E37" s="63"/>
      <c r="F37" s="63"/>
      <c r="G37" s="63"/>
      <c r="H37" s="35">
        <f t="shared" si="9"/>
        <v>0</v>
      </c>
      <c r="I37" s="41">
        <f t="shared" si="11"/>
        <v>132</v>
      </c>
      <c r="J37" s="42">
        <f t="shared" si="4"/>
        <v>0</v>
      </c>
      <c r="K37" s="43">
        <f aca="true" t="shared" si="12" ref="K37:K68">RANK(I37,I$5:I$204,1)</f>
        <v>33</v>
      </c>
      <c r="L37" s="41">
        <f t="shared" si="5"/>
        <v>0</v>
      </c>
      <c r="M37" s="41">
        <f t="shared" si="6"/>
        <v>33</v>
      </c>
      <c r="N37" s="43">
        <f aca="true" t="shared" si="13" ref="N37:N68">RANK(M37,M$5:M$204,1)</f>
        <v>33</v>
      </c>
      <c r="O37" s="43">
        <f t="shared" si="10"/>
        <v>33</v>
      </c>
      <c r="P37" s="43">
        <f t="shared" si="7"/>
        <v>33</v>
      </c>
      <c r="Q37" s="41">
        <f t="shared" si="8"/>
        <v>33.033</v>
      </c>
      <c r="R37" s="44">
        <f aca="true" t="shared" si="14" ref="R37:R68">RANK(Q37,Q$5:Q$204,1)</f>
        <v>33</v>
      </c>
    </row>
    <row r="38" spans="1:18" ht="12.75">
      <c r="A38" s="45">
        <v>34</v>
      </c>
      <c r="B38" s="40" t="e">
        <f>INDEX(#REF!,MATCH($A38,#REF!,0),5)</f>
        <v>#REF!</v>
      </c>
      <c r="C38" s="40"/>
      <c r="D38" s="40"/>
      <c r="E38" s="63"/>
      <c r="F38" s="63"/>
      <c r="G38" s="63"/>
      <c r="H38" s="35">
        <f t="shared" si="9"/>
        <v>0</v>
      </c>
      <c r="I38" s="41">
        <f t="shared" si="11"/>
        <v>133</v>
      </c>
      <c r="J38" s="42">
        <f t="shared" si="4"/>
        <v>0</v>
      </c>
      <c r="K38" s="43">
        <f t="shared" si="12"/>
        <v>34</v>
      </c>
      <c r="L38" s="41">
        <f t="shared" si="5"/>
        <v>0</v>
      </c>
      <c r="M38" s="41">
        <f t="shared" si="6"/>
        <v>34</v>
      </c>
      <c r="N38" s="43">
        <f t="shared" si="13"/>
        <v>34</v>
      </c>
      <c r="O38" s="43">
        <f t="shared" si="10"/>
        <v>34</v>
      </c>
      <c r="P38" s="43">
        <f t="shared" si="7"/>
        <v>34</v>
      </c>
      <c r="Q38" s="41">
        <f t="shared" si="8"/>
        <v>34.034</v>
      </c>
      <c r="R38" s="44">
        <f t="shared" si="14"/>
        <v>34</v>
      </c>
    </row>
    <row r="39" spans="1:18" ht="12.75">
      <c r="A39" s="49">
        <v>35</v>
      </c>
      <c r="B39" s="50" t="e">
        <f>INDEX(#REF!,MATCH($A39,#REF!,0),5)</f>
        <v>#REF!</v>
      </c>
      <c r="C39" s="50"/>
      <c r="D39" s="50"/>
      <c r="E39" s="63"/>
      <c r="F39" s="63"/>
      <c r="G39" s="63"/>
      <c r="H39" s="51">
        <f t="shared" si="9"/>
        <v>0</v>
      </c>
      <c r="I39" s="52">
        <f t="shared" si="11"/>
        <v>134</v>
      </c>
      <c r="J39" s="53">
        <f t="shared" si="4"/>
        <v>0</v>
      </c>
      <c r="K39" s="54">
        <f t="shared" si="12"/>
        <v>35</v>
      </c>
      <c r="L39" s="52">
        <f t="shared" si="5"/>
        <v>0</v>
      </c>
      <c r="M39" s="52">
        <f t="shared" si="6"/>
        <v>35</v>
      </c>
      <c r="N39" s="54">
        <f t="shared" si="13"/>
        <v>35</v>
      </c>
      <c r="O39" s="54">
        <f t="shared" si="10"/>
        <v>35</v>
      </c>
      <c r="P39" s="54">
        <f t="shared" si="7"/>
        <v>35</v>
      </c>
      <c r="Q39" s="52">
        <f t="shared" si="8"/>
        <v>35.035</v>
      </c>
      <c r="R39" s="55">
        <f t="shared" si="14"/>
        <v>35</v>
      </c>
    </row>
    <row r="40" spans="1:18" ht="12.75">
      <c r="A40" s="49">
        <v>36</v>
      </c>
      <c r="B40" s="50" t="e">
        <f>INDEX(#REF!,MATCH($A40,#REF!,0),5)</f>
        <v>#REF!</v>
      </c>
      <c r="C40" s="50"/>
      <c r="D40" s="50"/>
      <c r="E40" s="63"/>
      <c r="F40" s="63"/>
      <c r="G40" s="63"/>
      <c r="H40" s="51">
        <f t="shared" si="9"/>
        <v>0</v>
      </c>
      <c r="I40" s="52">
        <f t="shared" si="11"/>
        <v>135</v>
      </c>
      <c r="J40" s="53">
        <f t="shared" si="4"/>
        <v>0</v>
      </c>
      <c r="K40" s="54">
        <f t="shared" si="12"/>
        <v>36</v>
      </c>
      <c r="L40" s="52">
        <f t="shared" si="5"/>
        <v>0</v>
      </c>
      <c r="M40" s="52">
        <f t="shared" si="6"/>
        <v>36</v>
      </c>
      <c r="N40" s="54">
        <f t="shared" si="13"/>
        <v>36</v>
      </c>
      <c r="O40" s="54">
        <f t="shared" si="10"/>
        <v>36</v>
      </c>
      <c r="P40" s="54">
        <f t="shared" si="7"/>
        <v>36</v>
      </c>
      <c r="Q40" s="52">
        <f t="shared" si="8"/>
        <v>36.036</v>
      </c>
      <c r="R40" s="55">
        <f t="shared" si="14"/>
        <v>36</v>
      </c>
    </row>
    <row r="41" spans="1:18" ht="12.75">
      <c r="A41" s="56">
        <v>37</v>
      </c>
      <c r="B41" s="57" t="e">
        <f>INDEX(#REF!,MATCH($A41,#REF!,0),5)</f>
        <v>#REF!</v>
      </c>
      <c r="C41" s="57"/>
      <c r="D41" s="57"/>
      <c r="E41" s="63"/>
      <c r="F41" s="63"/>
      <c r="G41" s="63"/>
      <c r="H41" s="58">
        <f t="shared" si="9"/>
        <v>0</v>
      </c>
      <c r="I41" s="59">
        <f t="shared" si="11"/>
        <v>136</v>
      </c>
      <c r="J41" s="60">
        <f t="shared" si="4"/>
        <v>0</v>
      </c>
      <c r="K41" s="61">
        <f t="shared" si="12"/>
        <v>37</v>
      </c>
      <c r="L41" s="59">
        <f t="shared" si="5"/>
        <v>0</v>
      </c>
      <c r="M41" s="59">
        <f t="shared" si="6"/>
        <v>37</v>
      </c>
      <c r="N41" s="61">
        <f t="shared" si="13"/>
        <v>37</v>
      </c>
      <c r="O41" s="61">
        <f t="shared" si="10"/>
        <v>37</v>
      </c>
      <c r="P41" s="61">
        <f t="shared" si="7"/>
        <v>37</v>
      </c>
      <c r="Q41" s="59">
        <f t="shared" si="8"/>
        <v>37.037</v>
      </c>
      <c r="R41" s="62">
        <f t="shared" si="14"/>
        <v>37</v>
      </c>
    </row>
    <row r="42" spans="1:18" ht="12.75">
      <c r="A42" s="56">
        <v>38</v>
      </c>
      <c r="B42" s="57" t="e">
        <f>INDEX(#REF!,MATCH($A42,#REF!,0),5)</f>
        <v>#REF!</v>
      </c>
      <c r="C42" s="57"/>
      <c r="D42" s="57"/>
      <c r="E42" s="63"/>
      <c r="F42" s="63"/>
      <c r="G42" s="63"/>
      <c r="H42" s="58">
        <f t="shared" si="9"/>
        <v>0</v>
      </c>
      <c r="I42" s="59">
        <f t="shared" si="11"/>
        <v>137</v>
      </c>
      <c r="J42" s="60">
        <f t="shared" si="4"/>
        <v>0</v>
      </c>
      <c r="K42" s="61">
        <f t="shared" si="12"/>
        <v>38</v>
      </c>
      <c r="L42" s="59">
        <f t="shared" si="5"/>
        <v>0</v>
      </c>
      <c r="M42" s="59">
        <f t="shared" si="6"/>
        <v>38</v>
      </c>
      <c r="N42" s="61">
        <f t="shared" si="13"/>
        <v>38</v>
      </c>
      <c r="O42" s="61">
        <f t="shared" si="10"/>
        <v>38</v>
      </c>
      <c r="P42" s="61">
        <f t="shared" si="7"/>
        <v>38</v>
      </c>
      <c r="Q42" s="59">
        <f t="shared" si="8"/>
        <v>38.038</v>
      </c>
      <c r="R42" s="62">
        <f t="shared" si="14"/>
        <v>38</v>
      </c>
    </row>
    <row r="43" spans="1:18" ht="12.75">
      <c r="A43" s="23">
        <v>39</v>
      </c>
      <c r="B43" s="21" t="e">
        <f>INDEX(#REF!,MATCH($A43,#REF!,0),5)</f>
        <v>#REF!</v>
      </c>
      <c r="C43" s="21"/>
      <c r="D43" s="21"/>
      <c r="E43" s="63"/>
      <c r="F43" s="63"/>
      <c r="G43" s="63"/>
      <c r="H43" s="51">
        <f t="shared" si="9"/>
        <v>0</v>
      </c>
      <c r="I43">
        <f t="shared" si="11"/>
        <v>138</v>
      </c>
      <c r="J43" s="22">
        <f t="shared" si="4"/>
        <v>0</v>
      </c>
      <c r="K43" s="1">
        <f t="shared" si="12"/>
        <v>39</v>
      </c>
      <c r="L43">
        <f t="shared" si="5"/>
        <v>0</v>
      </c>
      <c r="M43">
        <f t="shared" si="6"/>
        <v>39</v>
      </c>
      <c r="N43" s="1">
        <f t="shared" si="13"/>
        <v>39</v>
      </c>
      <c r="O43" s="1">
        <f t="shared" si="10"/>
        <v>39</v>
      </c>
      <c r="P43" s="1">
        <f t="shared" si="7"/>
        <v>39</v>
      </c>
      <c r="Q43">
        <f t="shared" si="8"/>
        <v>39.039</v>
      </c>
      <c r="R43" s="38">
        <f t="shared" si="14"/>
        <v>39</v>
      </c>
    </row>
    <row r="44" spans="1:18" ht="12.75">
      <c r="A44" s="23">
        <v>40</v>
      </c>
      <c r="B44" s="21" t="e">
        <f>INDEX(#REF!,MATCH($A44,#REF!,0),5)</f>
        <v>#REF!</v>
      </c>
      <c r="C44" s="21"/>
      <c r="D44" s="21"/>
      <c r="E44" s="63"/>
      <c r="F44" s="63"/>
      <c r="G44" s="63"/>
      <c r="H44" s="51">
        <f t="shared" si="9"/>
        <v>0</v>
      </c>
      <c r="I44">
        <f t="shared" si="11"/>
        <v>139</v>
      </c>
      <c r="J44" s="22">
        <f t="shared" si="4"/>
        <v>0</v>
      </c>
      <c r="K44" s="1">
        <f t="shared" si="12"/>
        <v>40</v>
      </c>
      <c r="L44">
        <f t="shared" si="5"/>
        <v>0</v>
      </c>
      <c r="M44">
        <f t="shared" si="6"/>
        <v>40</v>
      </c>
      <c r="N44" s="1">
        <f t="shared" si="13"/>
        <v>40</v>
      </c>
      <c r="O44" s="1">
        <f t="shared" si="10"/>
        <v>40</v>
      </c>
      <c r="P44" s="1">
        <f t="shared" si="7"/>
        <v>40</v>
      </c>
      <c r="Q44">
        <f t="shared" si="8"/>
        <v>40.04</v>
      </c>
      <c r="R44" s="38">
        <f t="shared" si="14"/>
        <v>40</v>
      </c>
    </row>
    <row r="45" spans="1:18" ht="12.75">
      <c r="A45" s="45">
        <v>41</v>
      </c>
      <c r="B45" s="40" t="e">
        <f>INDEX(#REF!,MATCH($A45,#REF!,0),5)</f>
        <v>#REF!</v>
      </c>
      <c r="C45" s="40"/>
      <c r="D45" s="40"/>
      <c r="E45" s="63"/>
      <c r="F45" s="63"/>
      <c r="G45" s="63"/>
      <c r="H45" s="35">
        <f t="shared" si="9"/>
        <v>0</v>
      </c>
      <c r="I45" s="41">
        <f t="shared" si="11"/>
        <v>140</v>
      </c>
      <c r="J45" s="42">
        <f t="shared" si="4"/>
        <v>0</v>
      </c>
      <c r="K45" s="43">
        <f t="shared" si="12"/>
        <v>41</v>
      </c>
      <c r="L45" s="41">
        <f t="shared" si="5"/>
        <v>0</v>
      </c>
      <c r="M45" s="41">
        <f t="shared" si="6"/>
        <v>41</v>
      </c>
      <c r="N45" s="43">
        <f t="shared" si="13"/>
        <v>41</v>
      </c>
      <c r="O45" s="43">
        <f t="shared" si="10"/>
        <v>41</v>
      </c>
      <c r="P45" s="43">
        <f t="shared" si="7"/>
        <v>41</v>
      </c>
      <c r="Q45" s="41">
        <f t="shared" si="8"/>
        <v>41.041</v>
      </c>
      <c r="R45" s="44">
        <f t="shared" si="14"/>
        <v>41</v>
      </c>
    </row>
    <row r="46" spans="1:18" ht="12.75">
      <c r="A46" s="45">
        <v>42</v>
      </c>
      <c r="B46" s="40" t="e">
        <f>INDEX(#REF!,MATCH($A46,#REF!,0),5)</f>
        <v>#REF!</v>
      </c>
      <c r="C46" s="40"/>
      <c r="D46" s="40"/>
      <c r="E46" s="63"/>
      <c r="F46" s="63"/>
      <c r="G46" s="63"/>
      <c r="H46" s="35">
        <f t="shared" si="9"/>
        <v>0</v>
      </c>
      <c r="I46" s="41">
        <f t="shared" si="11"/>
        <v>141</v>
      </c>
      <c r="J46" s="42">
        <f t="shared" si="4"/>
        <v>0</v>
      </c>
      <c r="K46" s="43">
        <f t="shared" si="12"/>
        <v>42</v>
      </c>
      <c r="L46" s="41">
        <f t="shared" si="5"/>
        <v>0</v>
      </c>
      <c r="M46" s="41">
        <f t="shared" si="6"/>
        <v>42</v>
      </c>
      <c r="N46" s="43">
        <f t="shared" si="13"/>
        <v>42</v>
      </c>
      <c r="O46" s="43">
        <f t="shared" si="10"/>
        <v>42</v>
      </c>
      <c r="P46" s="43">
        <f t="shared" si="7"/>
        <v>42</v>
      </c>
      <c r="Q46" s="41">
        <f t="shared" si="8"/>
        <v>42.042</v>
      </c>
      <c r="R46" s="44">
        <f t="shared" si="14"/>
        <v>42</v>
      </c>
    </row>
    <row r="47" spans="1:18" ht="12.75">
      <c r="A47" s="49">
        <v>43</v>
      </c>
      <c r="B47" s="50" t="e">
        <f>INDEX(#REF!,MATCH($A47,#REF!,0),5)</f>
        <v>#REF!</v>
      </c>
      <c r="C47" s="50"/>
      <c r="D47" s="50"/>
      <c r="E47" s="63"/>
      <c r="F47" s="63"/>
      <c r="G47" s="63"/>
      <c r="H47" s="51">
        <f t="shared" si="9"/>
        <v>0</v>
      </c>
      <c r="I47" s="52">
        <f t="shared" si="11"/>
        <v>142</v>
      </c>
      <c r="J47" s="53">
        <f t="shared" si="4"/>
        <v>0</v>
      </c>
      <c r="K47" s="54">
        <f t="shared" si="12"/>
        <v>43</v>
      </c>
      <c r="L47" s="52">
        <f t="shared" si="5"/>
        <v>0</v>
      </c>
      <c r="M47" s="52">
        <f t="shared" si="6"/>
        <v>43</v>
      </c>
      <c r="N47" s="54">
        <f t="shared" si="13"/>
        <v>43</v>
      </c>
      <c r="O47" s="54">
        <f t="shared" si="10"/>
        <v>43</v>
      </c>
      <c r="P47" s="54">
        <f t="shared" si="7"/>
        <v>43</v>
      </c>
      <c r="Q47" s="52">
        <f t="shared" si="8"/>
        <v>43.043</v>
      </c>
      <c r="R47" s="55">
        <f t="shared" si="14"/>
        <v>43</v>
      </c>
    </row>
    <row r="48" spans="1:18" ht="12.75">
      <c r="A48" s="49">
        <v>44</v>
      </c>
      <c r="B48" s="50" t="e">
        <f>INDEX(#REF!,MATCH($A48,#REF!,0),5)</f>
        <v>#REF!</v>
      </c>
      <c r="C48" s="50"/>
      <c r="D48" s="50"/>
      <c r="E48" s="63"/>
      <c r="F48" s="63"/>
      <c r="G48" s="63"/>
      <c r="H48" s="51">
        <f t="shared" si="9"/>
        <v>0</v>
      </c>
      <c r="I48" s="52">
        <f t="shared" si="11"/>
        <v>143</v>
      </c>
      <c r="J48" s="53">
        <f t="shared" si="4"/>
        <v>0</v>
      </c>
      <c r="K48" s="54">
        <f t="shared" si="12"/>
        <v>44</v>
      </c>
      <c r="L48" s="52">
        <f t="shared" si="5"/>
        <v>0</v>
      </c>
      <c r="M48" s="52">
        <f t="shared" si="6"/>
        <v>44</v>
      </c>
      <c r="N48" s="54">
        <f t="shared" si="13"/>
        <v>44</v>
      </c>
      <c r="O48" s="54">
        <f t="shared" si="10"/>
        <v>44</v>
      </c>
      <c r="P48" s="54">
        <f t="shared" si="7"/>
        <v>44</v>
      </c>
      <c r="Q48" s="52">
        <f t="shared" si="8"/>
        <v>44.044</v>
      </c>
      <c r="R48" s="55">
        <f t="shared" si="14"/>
        <v>44</v>
      </c>
    </row>
    <row r="49" spans="1:18" ht="12.75">
      <c r="A49" s="56">
        <v>45</v>
      </c>
      <c r="B49" s="57" t="e">
        <f>INDEX(#REF!,MATCH($A49,#REF!,0),5)</f>
        <v>#REF!</v>
      </c>
      <c r="C49" s="57"/>
      <c r="D49" s="57"/>
      <c r="E49" s="63"/>
      <c r="F49" s="63"/>
      <c r="G49" s="63"/>
      <c r="H49" s="58">
        <f t="shared" si="9"/>
        <v>0</v>
      </c>
      <c r="I49" s="59">
        <f t="shared" si="11"/>
        <v>144</v>
      </c>
      <c r="J49" s="60">
        <f t="shared" si="4"/>
        <v>0</v>
      </c>
      <c r="K49" s="61">
        <f t="shared" si="12"/>
        <v>45</v>
      </c>
      <c r="L49" s="59">
        <f t="shared" si="5"/>
        <v>0</v>
      </c>
      <c r="M49" s="59">
        <f t="shared" si="6"/>
        <v>45</v>
      </c>
      <c r="N49" s="61">
        <f t="shared" si="13"/>
        <v>45</v>
      </c>
      <c r="O49" s="61">
        <f t="shared" si="10"/>
        <v>45</v>
      </c>
      <c r="P49" s="61">
        <f t="shared" si="7"/>
        <v>45</v>
      </c>
      <c r="Q49" s="59">
        <f t="shared" si="8"/>
        <v>45.045</v>
      </c>
      <c r="R49" s="62">
        <f t="shared" si="14"/>
        <v>45</v>
      </c>
    </row>
    <row r="50" spans="1:18" ht="12.75">
      <c r="A50" s="56">
        <v>46</v>
      </c>
      <c r="B50" s="57" t="e">
        <f>INDEX(#REF!,MATCH($A50,#REF!,0),5)</f>
        <v>#REF!</v>
      </c>
      <c r="C50" s="57"/>
      <c r="D50" s="57"/>
      <c r="E50" s="63"/>
      <c r="F50" s="63"/>
      <c r="G50" s="63"/>
      <c r="H50" s="58">
        <f t="shared" si="9"/>
        <v>0</v>
      </c>
      <c r="I50" s="59">
        <f t="shared" si="11"/>
        <v>145</v>
      </c>
      <c r="J50" s="60">
        <f t="shared" si="4"/>
        <v>0</v>
      </c>
      <c r="K50" s="61">
        <f t="shared" si="12"/>
        <v>46</v>
      </c>
      <c r="L50" s="59">
        <f t="shared" si="5"/>
        <v>0</v>
      </c>
      <c r="M50" s="59">
        <f t="shared" si="6"/>
        <v>46</v>
      </c>
      <c r="N50" s="61">
        <f t="shared" si="13"/>
        <v>46</v>
      </c>
      <c r="O50" s="61">
        <f t="shared" si="10"/>
        <v>46</v>
      </c>
      <c r="P50" s="61">
        <f t="shared" si="7"/>
        <v>46</v>
      </c>
      <c r="Q50" s="59">
        <f t="shared" si="8"/>
        <v>46.046</v>
      </c>
      <c r="R50" s="62">
        <f t="shared" si="14"/>
        <v>46</v>
      </c>
    </row>
    <row r="51" spans="1:18" ht="12.75">
      <c r="A51" s="23">
        <v>47</v>
      </c>
      <c r="B51" s="21" t="e">
        <f>INDEX(#REF!,MATCH($A51,#REF!,0),5)</f>
        <v>#REF!</v>
      </c>
      <c r="C51" s="21"/>
      <c r="D51" s="21"/>
      <c r="E51" s="63"/>
      <c r="F51" s="63"/>
      <c r="G51" s="63"/>
      <c r="H51" s="51">
        <f t="shared" si="9"/>
        <v>0</v>
      </c>
      <c r="I51">
        <f t="shared" si="11"/>
        <v>146</v>
      </c>
      <c r="J51" s="22">
        <f t="shared" si="4"/>
        <v>0</v>
      </c>
      <c r="K51" s="1">
        <f t="shared" si="12"/>
        <v>47</v>
      </c>
      <c r="L51">
        <f t="shared" si="5"/>
        <v>0</v>
      </c>
      <c r="M51">
        <f t="shared" si="6"/>
        <v>47</v>
      </c>
      <c r="N51" s="1">
        <f t="shared" si="13"/>
        <v>47</v>
      </c>
      <c r="O51" s="1">
        <f t="shared" si="10"/>
        <v>47</v>
      </c>
      <c r="P51" s="1">
        <f t="shared" si="7"/>
        <v>47</v>
      </c>
      <c r="Q51">
        <f t="shared" si="8"/>
        <v>47.047</v>
      </c>
      <c r="R51" s="38">
        <f t="shared" si="14"/>
        <v>47</v>
      </c>
    </row>
    <row r="52" spans="1:18" ht="12.75">
      <c r="A52" s="23">
        <v>48</v>
      </c>
      <c r="B52" s="21" t="e">
        <f>INDEX(#REF!,MATCH($A52,#REF!,0),5)</f>
        <v>#REF!</v>
      </c>
      <c r="C52" s="21"/>
      <c r="D52" s="21"/>
      <c r="E52" s="63"/>
      <c r="F52" s="63"/>
      <c r="G52" s="63"/>
      <c r="H52" s="51">
        <f t="shared" si="9"/>
        <v>0</v>
      </c>
      <c r="I52">
        <f t="shared" si="11"/>
        <v>147</v>
      </c>
      <c r="J52" s="22">
        <f t="shared" si="4"/>
        <v>0</v>
      </c>
      <c r="K52" s="1">
        <f t="shared" si="12"/>
        <v>48</v>
      </c>
      <c r="L52">
        <f t="shared" si="5"/>
        <v>0</v>
      </c>
      <c r="M52">
        <f t="shared" si="6"/>
        <v>48</v>
      </c>
      <c r="N52" s="1">
        <f t="shared" si="13"/>
        <v>48</v>
      </c>
      <c r="O52" s="1">
        <f t="shared" si="10"/>
        <v>48</v>
      </c>
      <c r="P52" s="1">
        <f t="shared" si="7"/>
        <v>48</v>
      </c>
      <c r="Q52">
        <f t="shared" si="8"/>
        <v>48.048</v>
      </c>
      <c r="R52" s="38">
        <f t="shared" si="14"/>
        <v>48</v>
      </c>
    </row>
    <row r="53" spans="1:18" ht="12.75">
      <c r="A53" s="45">
        <v>49</v>
      </c>
      <c r="B53" s="40" t="e">
        <f>INDEX(#REF!,MATCH($A53,#REF!,0),5)</f>
        <v>#REF!</v>
      </c>
      <c r="C53" s="40"/>
      <c r="D53" s="40"/>
      <c r="E53" s="63"/>
      <c r="F53" s="63"/>
      <c r="G53" s="63"/>
      <c r="H53" s="35">
        <f t="shared" si="9"/>
        <v>0</v>
      </c>
      <c r="I53" s="41">
        <f t="shared" si="11"/>
        <v>148</v>
      </c>
      <c r="J53" s="42">
        <f t="shared" si="4"/>
        <v>0</v>
      </c>
      <c r="K53" s="43">
        <f t="shared" si="12"/>
        <v>49</v>
      </c>
      <c r="L53" s="41">
        <f t="shared" si="5"/>
        <v>0</v>
      </c>
      <c r="M53" s="41">
        <f t="shared" si="6"/>
        <v>49</v>
      </c>
      <c r="N53" s="43">
        <f t="shared" si="13"/>
        <v>49</v>
      </c>
      <c r="O53" s="43">
        <f t="shared" si="10"/>
        <v>49</v>
      </c>
      <c r="P53" s="43">
        <f t="shared" si="7"/>
        <v>49</v>
      </c>
      <c r="Q53" s="41">
        <f t="shared" si="8"/>
        <v>49.049</v>
      </c>
      <c r="R53" s="44">
        <f t="shared" si="14"/>
        <v>49</v>
      </c>
    </row>
    <row r="54" spans="1:18" ht="12.75">
      <c r="A54" s="45">
        <v>50</v>
      </c>
      <c r="B54" s="40" t="e">
        <f>INDEX(#REF!,MATCH($A54,#REF!,0),5)</f>
        <v>#REF!</v>
      </c>
      <c r="C54" s="40"/>
      <c r="D54" s="40"/>
      <c r="E54" s="63"/>
      <c r="F54" s="63"/>
      <c r="G54" s="63"/>
      <c r="H54" s="35">
        <f t="shared" si="9"/>
        <v>0</v>
      </c>
      <c r="I54" s="41">
        <f t="shared" si="11"/>
        <v>149</v>
      </c>
      <c r="J54" s="42">
        <f t="shared" si="4"/>
        <v>0</v>
      </c>
      <c r="K54" s="43">
        <f t="shared" si="12"/>
        <v>50</v>
      </c>
      <c r="L54" s="41">
        <f t="shared" si="5"/>
        <v>0</v>
      </c>
      <c r="M54" s="41">
        <f t="shared" si="6"/>
        <v>50</v>
      </c>
      <c r="N54" s="43">
        <f t="shared" si="13"/>
        <v>50</v>
      </c>
      <c r="O54" s="43">
        <f t="shared" si="10"/>
        <v>50</v>
      </c>
      <c r="P54" s="43">
        <f t="shared" si="7"/>
        <v>50</v>
      </c>
      <c r="Q54" s="41">
        <f t="shared" si="8"/>
        <v>50.05</v>
      </c>
      <c r="R54" s="44">
        <f t="shared" si="14"/>
        <v>50</v>
      </c>
    </row>
    <row r="55" spans="1:18" ht="12.75">
      <c r="A55" s="49">
        <v>51</v>
      </c>
      <c r="B55" s="50" t="e">
        <f>INDEX(#REF!,MATCH($A55,#REF!,0),5)</f>
        <v>#REF!</v>
      </c>
      <c r="C55" s="50"/>
      <c r="D55" s="50"/>
      <c r="E55" s="63"/>
      <c r="F55" s="63"/>
      <c r="G55" s="63"/>
      <c r="H55" s="51">
        <f t="shared" si="9"/>
        <v>0</v>
      </c>
      <c r="I55" s="52">
        <f t="shared" si="11"/>
        <v>150</v>
      </c>
      <c r="J55" s="53">
        <f t="shared" si="4"/>
        <v>0</v>
      </c>
      <c r="K55" s="54">
        <f t="shared" si="12"/>
        <v>51</v>
      </c>
      <c r="L55" s="52">
        <f t="shared" si="5"/>
        <v>0</v>
      </c>
      <c r="M55" s="52">
        <f t="shared" si="6"/>
        <v>51</v>
      </c>
      <c r="N55" s="54">
        <f t="shared" si="13"/>
        <v>51</v>
      </c>
      <c r="O55" s="54">
        <f t="shared" si="10"/>
        <v>51</v>
      </c>
      <c r="P55" s="54">
        <f t="shared" si="7"/>
        <v>51</v>
      </c>
      <c r="Q55" s="52">
        <f t="shared" si="8"/>
        <v>51.051</v>
      </c>
      <c r="R55" s="55">
        <f t="shared" si="14"/>
        <v>51</v>
      </c>
    </row>
    <row r="56" spans="1:18" ht="12.75">
      <c r="A56" s="49">
        <v>52</v>
      </c>
      <c r="B56" s="50" t="e">
        <f>INDEX(#REF!,MATCH($A56,#REF!,0),5)</f>
        <v>#REF!</v>
      </c>
      <c r="C56" s="50"/>
      <c r="D56" s="50"/>
      <c r="E56" s="63"/>
      <c r="F56" s="63"/>
      <c r="G56" s="63"/>
      <c r="H56" s="51">
        <f t="shared" si="9"/>
        <v>0</v>
      </c>
      <c r="I56" s="52">
        <f t="shared" si="11"/>
        <v>151</v>
      </c>
      <c r="J56" s="53">
        <f t="shared" si="4"/>
        <v>0</v>
      </c>
      <c r="K56" s="54">
        <f t="shared" si="12"/>
        <v>52</v>
      </c>
      <c r="L56" s="52">
        <f t="shared" si="5"/>
        <v>0</v>
      </c>
      <c r="M56" s="52">
        <f t="shared" si="6"/>
        <v>52</v>
      </c>
      <c r="N56" s="54">
        <f t="shared" si="13"/>
        <v>52</v>
      </c>
      <c r="O56" s="54">
        <f t="shared" si="10"/>
        <v>52</v>
      </c>
      <c r="P56" s="54">
        <f t="shared" si="7"/>
        <v>52</v>
      </c>
      <c r="Q56" s="52">
        <f t="shared" si="8"/>
        <v>52.052</v>
      </c>
      <c r="R56" s="55">
        <f t="shared" si="14"/>
        <v>52</v>
      </c>
    </row>
    <row r="57" spans="1:18" ht="12.75">
      <c r="A57" s="56">
        <v>53</v>
      </c>
      <c r="B57" s="57" t="e">
        <f>INDEX(#REF!,MATCH($A57,#REF!,0),5)</f>
        <v>#REF!</v>
      </c>
      <c r="C57" s="57"/>
      <c r="D57" s="57"/>
      <c r="E57" s="63"/>
      <c r="F57" s="63"/>
      <c r="G57" s="63"/>
      <c r="H57" s="58">
        <f t="shared" si="9"/>
        <v>0</v>
      </c>
      <c r="I57" s="59">
        <f t="shared" si="11"/>
        <v>152</v>
      </c>
      <c r="J57" s="60">
        <f t="shared" si="4"/>
        <v>0</v>
      </c>
      <c r="K57" s="61">
        <f t="shared" si="12"/>
        <v>53</v>
      </c>
      <c r="L57" s="59">
        <f t="shared" si="5"/>
        <v>0</v>
      </c>
      <c r="M57" s="59">
        <f t="shared" si="6"/>
        <v>53</v>
      </c>
      <c r="N57" s="61">
        <f t="shared" si="13"/>
        <v>53</v>
      </c>
      <c r="O57" s="61">
        <f t="shared" si="10"/>
        <v>53</v>
      </c>
      <c r="P57" s="61">
        <f t="shared" si="7"/>
        <v>53</v>
      </c>
      <c r="Q57" s="59">
        <f t="shared" si="8"/>
        <v>53.053</v>
      </c>
      <c r="R57" s="62">
        <f t="shared" si="14"/>
        <v>53</v>
      </c>
    </row>
    <row r="58" spans="1:18" ht="12.75">
      <c r="A58" s="56">
        <v>54</v>
      </c>
      <c r="B58" s="57" t="e">
        <f>INDEX(#REF!,MATCH($A58,#REF!,0),5)</f>
        <v>#REF!</v>
      </c>
      <c r="C58" s="57"/>
      <c r="D58" s="57"/>
      <c r="E58" s="63"/>
      <c r="F58" s="63"/>
      <c r="G58" s="63"/>
      <c r="H58" s="58">
        <f t="shared" si="9"/>
        <v>0</v>
      </c>
      <c r="I58" s="59">
        <f t="shared" si="11"/>
        <v>153</v>
      </c>
      <c r="J58" s="60">
        <f t="shared" si="4"/>
        <v>0</v>
      </c>
      <c r="K58" s="61">
        <f t="shared" si="12"/>
        <v>54</v>
      </c>
      <c r="L58" s="59">
        <f t="shared" si="5"/>
        <v>0</v>
      </c>
      <c r="M58" s="59">
        <f t="shared" si="6"/>
        <v>54</v>
      </c>
      <c r="N58" s="61">
        <f t="shared" si="13"/>
        <v>54</v>
      </c>
      <c r="O58" s="61">
        <f t="shared" si="10"/>
        <v>54</v>
      </c>
      <c r="P58" s="61">
        <f t="shared" si="7"/>
        <v>54</v>
      </c>
      <c r="Q58" s="59">
        <f t="shared" si="8"/>
        <v>54.054</v>
      </c>
      <c r="R58" s="62">
        <f t="shared" si="14"/>
        <v>54</v>
      </c>
    </row>
    <row r="59" spans="1:18" ht="12.75">
      <c r="A59" s="23">
        <v>55</v>
      </c>
      <c r="B59" s="21" t="e">
        <f>INDEX(#REF!,MATCH($A59,#REF!,0),5)</f>
        <v>#REF!</v>
      </c>
      <c r="C59" s="21"/>
      <c r="D59" s="21"/>
      <c r="E59" s="63"/>
      <c r="F59" s="63"/>
      <c r="G59" s="63"/>
      <c r="H59" s="51">
        <f t="shared" si="9"/>
        <v>0</v>
      </c>
      <c r="I59">
        <f t="shared" si="11"/>
        <v>154</v>
      </c>
      <c r="J59" s="22">
        <f t="shared" si="4"/>
        <v>0</v>
      </c>
      <c r="K59" s="1">
        <f t="shared" si="12"/>
        <v>55</v>
      </c>
      <c r="L59">
        <f t="shared" si="5"/>
        <v>0</v>
      </c>
      <c r="M59">
        <f t="shared" si="6"/>
        <v>55</v>
      </c>
      <c r="N59" s="1">
        <f t="shared" si="13"/>
        <v>55</v>
      </c>
      <c r="O59" s="1">
        <f t="shared" si="10"/>
        <v>55</v>
      </c>
      <c r="P59" s="1">
        <f t="shared" si="7"/>
        <v>55</v>
      </c>
      <c r="Q59">
        <f t="shared" si="8"/>
        <v>55.055</v>
      </c>
      <c r="R59" s="38">
        <f t="shared" si="14"/>
        <v>55</v>
      </c>
    </row>
    <row r="60" spans="1:18" ht="12.75">
      <c r="A60" s="23">
        <v>56</v>
      </c>
      <c r="B60" s="21" t="e">
        <f>INDEX(#REF!,MATCH($A60,#REF!,0),5)</f>
        <v>#REF!</v>
      </c>
      <c r="C60" s="21"/>
      <c r="D60" s="21"/>
      <c r="E60" s="63"/>
      <c r="F60" s="63"/>
      <c r="G60" s="63"/>
      <c r="H60" s="51">
        <f t="shared" si="9"/>
        <v>0</v>
      </c>
      <c r="I60">
        <f t="shared" si="11"/>
        <v>155</v>
      </c>
      <c r="J60" s="22">
        <f t="shared" si="4"/>
        <v>0</v>
      </c>
      <c r="K60" s="1">
        <f t="shared" si="12"/>
        <v>56</v>
      </c>
      <c r="L60">
        <f t="shared" si="5"/>
        <v>0</v>
      </c>
      <c r="M60">
        <f t="shared" si="6"/>
        <v>56</v>
      </c>
      <c r="N60" s="1">
        <f t="shared" si="13"/>
        <v>56</v>
      </c>
      <c r="O60" s="1">
        <f t="shared" si="10"/>
        <v>56</v>
      </c>
      <c r="P60" s="1">
        <f t="shared" si="7"/>
        <v>56</v>
      </c>
      <c r="Q60">
        <f t="shared" si="8"/>
        <v>56.056</v>
      </c>
      <c r="R60" s="38">
        <f t="shared" si="14"/>
        <v>56</v>
      </c>
    </row>
    <row r="61" spans="1:18" ht="12.75">
      <c r="A61" s="45">
        <v>57</v>
      </c>
      <c r="B61" s="40" t="e">
        <f>INDEX(#REF!,MATCH($A61,#REF!,0),5)</f>
        <v>#REF!</v>
      </c>
      <c r="C61" s="40"/>
      <c r="D61" s="40"/>
      <c r="E61" s="63"/>
      <c r="F61" s="63"/>
      <c r="G61" s="63"/>
      <c r="H61" s="35">
        <f t="shared" si="9"/>
        <v>0</v>
      </c>
      <c r="I61" s="41">
        <f t="shared" si="11"/>
        <v>156</v>
      </c>
      <c r="J61" s="42">
        <f t="shared" si="4"/>
        <v>0</v>
      </c>
      <c r="K61" s="43">
        <f t="shared" si="12"/>
        <v>57</v>
      </c>
      <c r="L61" s="41">
        <f t="shared" si="5"/>
        <v>0</v>
      </c>
      <c r="M61" s="41">
        <f t="shared" si="6"/>
        <v>57</v>
      </c>
      <c r="N61" s="43">
        <f t="shared" si="13"/>
        <v>57</v>
      </c>
      <c r="O61" s="43">
        <f t="shared" si="10"/>
        <v>57</v>
      </c>
      <c r="P61" s="43">
        <f t="shared" si="7"/>
        <v>57</v>
      </c>
      <c r="Q61" s="41">
        <f t="shared" si="8"/>
        <v>57.057</v>
      </c>
      <c r="R61" s="44">
        <f t="shared" si="14"/>
        <v>57</v>
      </c>
    </row>
    <row r="62" spans="1:18" ht="12.75">
      <c r="A62" s="45">
        <v>58</v>
      </c>
      <c r="B62" s="40" t="e">
        <f>INDEX(#REF!,MATCH($A62,#REF!,0),5)</f>
        <v>#REF!</v>
      </c>
      <c r="C62" s="40"/>
      <c r="D62" s="40"/>
      <c r="E62" s="63"/>
      <c r="F62" s="63"/>
      <c r="G62" s="63"/>
      <c r="H62" s="35">
        <f t="shared" si="9"/>
        <v>0</v>
      </c>
      <c r="I62" s="41">
        <f t="shared" si="11"/>
        <v>157</v>
      </c>
      <c r="J62" s="42">
        <f t="shared" si="4"/>
        <v>0</v>
      </c>
      <c r="K62" s="43">
        <f t="shared" si="12"/>
        <v>58</v>
      </c>
      <c r="L62" s="41">
        <f t="shared" si="5"/>
        <v>0</v>
      </c>
      <c r="M62" s="41">
        <f t="shared" si="6"/>
        <v>58</v>
      </c>
      <c r="N62" s="43">
        <f t="shared" si="13"/>
        <v>58</v>
      </c>
      <c r="O62" s="43">
        <f t="shared" si="10"/>
        <v>58</v>
      </c>
      <c r="P62" s="43">
        <f t="shared" si="7"/>
        <v>58</v>
      </c>
      <c r="Q62" s="41">
        <f t="shared" si="8"/>
        <v>58.058</v>
      </c>
      <c r="R62" s="44">
        <f t="shared" si="14"/>
        <v>58</v>
      </c>
    </row>
    <row r="63" spans="1:18" ht="12.75">
      <c r="A63" s="49">
        <v>59</v>
      </c>
      <c r="B63" s="50" t="e">
        <f>INDEX(#REF!,MATCH($A63,#REF!,0),5)</f>
        <v>#REF!</v>
      </c>
      <c r="C63" s="50"/>
      <c r="D63" s="50"/>
      <c r="E63" s="63"/>
      <c r="F63" s="63"/>
      <c r="G63" s="63"/>
      <c r="H63" s="51">
        <f t="shared" si="9"/>
        <v>0</v>
      </c>
      <c r="I63" s="52">
        <f t="shared" si="11"/>
        <v>158</v>
      </c>
      <c r="J63" s="53">
        <f t="shared" si="4"/>
        <v>0</v>
      </c>
      <c r="K63" s="54">
        <f t="shared" si="12"/>
        <v>59</v>
      </c>
      <c r="L63" s="52">
        <f t="shared" si="5"/>
        <v>0</v>
      </c>
      <c r="M63" s="52">
        <f t="shared" si="6"/>
        <v>59</v>
      </c>
      <c r="N63" s="54">
        <f t="shared" si="13"/>
        <v>59</v>
      </c>
      <c r="O63" s="54">
        <f t="shared" si="10"/>
        <v>59</v>
      </c>
      <c r="P63" s="54">
        <f t="shared" si="7"/>
        <v>59</v>
      </c>
      <c r="Q63" s="52">
        <f t="shared" si="8"/>
        <v>59.059</v>
      </c>
      <c r="R63" s="55">
        <f t="shared" si="14"/>
        <v>59</v>
      </c>
    </row>
    <row r="64" spans="1:18" ht="12.75">
      <c r="A64" s="49">
        <v>60</v>
      </c>
      <c r="B64" s="50" t="e">
        <f>INDEX(#REF!,MATCH($A64,#REF!,0),5)</f>
        <v>#REF!</v>
      </c>
      <c r="C64" s="50"/>
      <c r="D64" s="50"/>
      <c r="E64" s="63"/>
      <c r="F64" s="63"/>
      <c r="G64" s="63"/>
      <c r="H64" s="51">
        <f t="shared" si="9"/>
        <v>0</v>
      </c>
      <c r="I64" s="52">
        <f t="shared" si="11"/>
        <v>159</v>
      </c>
      <c r="J64" s="53">
        <f t="shared" si="4"/>
        <v>0</v>
      </c>
      <c r="K64" s="54">
        <f t="shared" si="12"/>
        <v>60</v>
      </c>
      <c r="L64" s="52">
        <f t="shared" si="5"/>
        <v>0</v>
      </c>
      <c r="M64" s="52">
        <f t="shared" si="6"/>
        <v>60</v>
      </c>
      <c r="N64" s="54">
        <f t="shared" si="13"/>
        <v>60</v>
      </c>
      <c r="O64" s="54">
        <f t="shared" si="10"/>
        <v>60</v>
      </c>
      <c r="P64" s="54">
        <f t="shared" si="7"/>
        <v>60</v>
      </c>
      <c r="Q64" s="52">
        <f t="shared" si="8"/>
        <v>60.06</v>
      </c>
      <c r="R64" s="55">
        <f t="shared" si="14"/>
        <v>60</v>
      </c>
    </row>
    <row r="65" spans="1:18" ht="12.75">
      <c r="A65" s="56">
        <v>61</v>
      </c>
      <c r="B65" s="57" t="e">
        <f>INDEX(#REF!,MATCH($A65,#REF!,0),5)</f>
        <v>#REF!</v>
      </c>
      <c r="C65" s="57"/>
      <c r="D65" s="57"/>
      <c r="E65" s="63"/>
      <c r="F65" s="63"/>
      <c r="G65" s="63"/>
      <c r="H65" s="58">
        <f t="shared" si="9"/>
        <v>0</v>
      </c>
      <c r="I65" s="59">
        <f t="shared" si="11"/>
        <v>160</v>
      </c>
      <c r="J65" s="60">
        <f t="shared" si="4"/>
        <v>0</v>
      </c>
      <c r="K65" s="61">
        <f t="shared" si="12"/>
        <v>61</v>
      </c>
      <c r="L65" s="59">
        <f t="shared" si="5"/>
        <v>0</v>
      </c>
      <c r="M65" s="59">
        <f t="shared" si="6"/>
        <v>61</v>
      </c>
      <c r="N65" s="61">
        <f t="shared" si="13"/>
        <v>61</v>
      </c>
      <c r="O65" s="61">
        <f t="shared" si="10"/>
        <v>61</v>
      </c>
      <c r="P65" s="61">
        <f t="shared" si="7"/>
        <v>61</v>
      </c>
      <c r="Q65" s="59">
        <f t="shared" si="8"/>
        <v>61.061</v>
      </c>
      <c r="R65" s="62">
        <f t="shared" si="14"/>
        <v>61</v>
      </c>
    </row>
    <row r="66" spans="1:18" ht="12.75">
      <c r="A66" s="56">
        <v>62</v>
      </c>
      <c r="B66" s="57" t="e">
        <f>INDEX(#REF!,MATCH($A66,#REF!,0),5)</f>
        <v>#REF!</v>
      </c>
      <c r="C66" s="57"/>
      <c r="D66" s="57"/>
      <c r="E66" s="63"/>
      <c r="F66" s="63"/>
      <c r="G66" s="63"/>
      <c r="H66" s="58">
        <f t="shared" si="9"/>
        <v>0</v>
      </c>
      <c r="I66" s="59">
        <f t="shared" si="11"/>
        <v>161</v>
      </c>
      <c r="J66" s="60">
        <f t="shared" si="4"/>
        <v>0</v>
      </c>
      <c r="K66" s="61">
        <f t="shared" si="12"/>
        <v>62</v>
      </c>
      <c r="L66" s="59">
        <f t="shared" si="5"/>
        <v>0</v>
      </c>
      <c r="M66" s="59">
        <f t="shared" si="6"/>
        <v>62</v>
      </c>
      <c r="N66" s="61">
        <f t="shared" si="13"/>
        <v>62</v>
      </c>
      <c r="O66" s="61">
        <f t="shared" si="10"/>
        <v>62</v>
      </c>
      <c r="P66" s="61">
        <f t="shared" si="7"/>
        <v>62</v>
      </c>
      <c r="Q66" s="59">
        <f t="shared" si="8"/>
        <v>62.062</v>
      </c>
      <c r="R66" s="62">
        <f t="shared" si="14"/>
        <v>62</v>
      </c>
    </row>
    <row r="67" spans="1:18" ht="12.75">
      <c r="A67" s="23">
        <v>63</v>
      </c>
      <c r="B67" s="21" t="e">
        <f>INDEX(#REF!,MATCH($A67,#REF!,0),5)</f>
        <v>#REF!</v>
      </c>
      <c r="C67" s="21"/>
      <c r="D67" s="21"/>
      <c r="E67" s="63"/>
      <c r="F67" s="63"/>
      <c r="G67" s="63"/>
      <c r="H67" s="51">
        <f t="shared" si="9"/>
        <v>0</v>
      </c>
      <c r="I67">
        <f t="shared" si="11"/>
        <v>162</v>
      </c>
      <c r="J67" s="22">
        <f t="shared" si="4"/>
        <v>0</v>
      </c>
      <c r="K67" s="1">
        <f t="shared" si="12"/>
        <v>63</v>
      </c>
      <c r="L67">
        <f t="shared" si="5"/>
        <v>0</v>
      </c>
      <c r="M67">
        <f t="shared" si="6"/>
        <v>63</v>
      </c>
      <c r="N67" s="1">
        <f t="shared" si="13"/>
        <v>63</v>
      </c>
      <c r="O67" s="1">
        <f t="shared" si="10"/>
        <v>63</v>
      </c>
      <c r="P67" s="1">
        <f t="shared" si="7"/>
        <v>63</v>
      </c>
      <c r="Q67">
        <f t="shared" si="8"/>
        <v>63.063</v>
      </c>
      <c r="R67" s="38">
        <f t="shared" si="14"/>
        <v>63</v>
      </c>
    </row>
    <row r="68" spans="1:18" ht="12.75">
      <c r="A68" s="23">
        <v>64</v>
      </c>
      <c r="B68" s="21" t="e">
        <f>INDEX(#REF!,MATCH($A68,#REF!,0),5)</f>
        <v>#REF!</v>
      </c>
      <c r="C68" s="21"/>
      <c r="D68" s="21"/>
      <c r="E68" s="63"/>
      <c r="F68" s="63"/>
      <c r="G68" s="63"/>
      <c r="H68" s="51">
        <f t="shared" si="9"/>
        <v>0</v>
      </c>
      <c r="I68">
        <f t="shared" si="11"/>
        <v>163</v>
      </c>
      <c r="J68" s="22">
        <f t="shared" si="4"/>
        <v>0</v>
      </c>
      <c r="K68" s="1">
        <f t="shared" si="12"/>
        <v>64</v>
      </c>
      <c r="L68">
        <f t="shared" si="5"/>
        <v>0</v>
      </c>
      <c r="M68">
        <f t="shared" si="6"/>
        <v>64</v>
      </c>
      <c r="N68" s="1">
        <f t="shared" si="13"/>
        <v>64</v>
      </c>
      <c r="O68" s="1">
        <f t="shared" si="10"/>
        <v>64</v>
      </c>
      <c r="P68" s="1">
        <f t="shared" si="7"/>
        <v>64</v>
      </c>
      <c r="Q68">
        <f t="shared" si="8"/>
        <v>64.064</v>
      </c>
      <c r="R68" s="38">
        <f t="shared" si="14"/>
        <v>64</v>
      </c>
    </row>
    <row r="69" spans="1:18" ht="12.75">
      <c r="A69" s="45">
        <v>65</v>
      </c>
      <c r="B69" s="40" t="e">
        <f>INDEX(#REF!,MATCH($A69,#REF!,0),5)</f>
        <v>#REF!</v>
      </c>
      <c r="C69" s="40"/>
      <c r="D69" s="40"/>
      <c r="E69" s="63"/>
      <c r="F69" s="63"/>
      <c r="G69" s="63"/>
      <c r="H69" s="35">
        <f t="shared" si="9"/>
        <v>0</v>
      </c>
      <c r="I69" s="41">
        <f t="shared" si="11"/>
        <v>164</v>
      </c>
      <c r="J69" s="42">
        <f t="shared" si="4"/>
        <v>0</v>
      </c>
      <c r="K69" s="43">
        <f aca="true" t="shared" si="15" ref="K69:K100">RANK(I69,I$5:I$204,1)</f>
        <v>65</v>
      </c>
      <c r="L69" s="41">
        <f t="shared" si="5"/>
        <v>0</v>
      </c>
      <c r="M69" s="41">
        <f t="shared" si="6"/>
        <v>65</v>
      </c>
      <c r="N69" s="43">
        <f aca="true" t="shared" si="16" ref="N69:N100">RANK(M69,M$5:M$204,1)</f>
        <v>65</v>
      </c>
      <c r="O69" s="43">
        <f t="shared" si="10"/>
        <v>65</v>
      </c>
      <c r="P69" s="43">
        <f t="shared" si="7"/>
        <v>65</v>
      </c>
      <c r="Q69" s="41">
        <f t="shared" si="8"/>
        <v>65.065</v>
      </c>
      <c r="R69" s="44">
        <f aca="true" t="shared" si="17" ref="R69:R100">RANK(Q69,Q$5:Q$204,1)</f>
        <v>65</v>
      </c>
    </row>
    <row r="70" spans="1:18" ht="12.75">
      <c r="A70" s="45">
        <v>66</v>
      </c>
      <c r="B70" s="40" t="e">
        <f>INDEX(#REF!,MATCH($A70,#REF!,0),5)</f>
        <v>#REF!</v>
      </c>
      <c r="C70" s="40"/>
      <c r="D70" s="40"/>
      <c r="E70" s="63"/>
      <c r="F70" s="63"/>
      <c r="G70" s="63"/>
      <c r="H70" s="35">
        <f t="shared" si="9"/>
        <v>0</v>
      </c>
      <c r="I70" s="41">
        <f t="shared" si="11"/>
        <v>165</v>
      </c>
      <c r="J70" s="42">
        <f aca="true" t="shared" si="18" ref="J70:J133">E70+F70</f>
        <v>0</v>
      </c>
      <c r="K70" s="43">
        <f t="shared" si="15"/>
        <v>66</v>
      </c>
      <c r="L70" s="41">
        <f aca="true" t="shared" si="19" ref="L70:L133">J70/1000</f>
        <v>0</v>
      </c>
      <c r="M70" s="41">
        <f aca="true" t="shared" si="20" ref="M70:M133">K70+L70</f>
        <v>66</v>
      </c>
      <c r="N70" s="43">
        <f t="shared" si="16"/>
        <v>66</v>
      </c>
      <c r="O70" s="43">
        <f t="shared" si="10"/>
        <v>66</v>
      </c>
      <c r="P70" s="43">
        <f aca="true" t="shared" si="21" ref="P70:P133">RANK(O70,O$5:O$204,1)</f>
        <v>66</v>
      </c>
      <c r="Q70" s="41">
        <f aca="true" t="shared" si="22" ref="Q70:Q133">A70/1000+P70</f>
        <v>66.066</v>
      </c>
      <c r="R70" s="44">
        <f t="shared" si="17"/>
        <v>66</v>
      </c>
    </row>
    <row r="71" spans="1:18" ht="12.75">
      <c r="A71" s="49">
        <v>67</v>
      </c>
      <c r="B71" s="50" t="e">
        <f>INDEX(#REF!,MATCH($A71,#REF!,0),5)</f>
        <v>#REF!</v>
      </c>
      <c r="C71" s="50"/>
      <c r="D71" s="50"/>
      <c r="E71" s="63"/>
      <c r="F71" s="63"/>
      <c r="G71" s="63"/>
      <c r="H71" s="51">
        <f t="shared" si="9"/>
        <v>0</v>
      </c>
      <c r="I71" s="52">
        <f t="shared" si="11"/>
        <v>166</v>
      </c>
      <c r="J71" s="53">
        <f t="shared" si="18"/>
        <v>0</v>
      </c>
      <c r="K71" s="54">
        <f t="shared" si="15"/>
        <v>67</v>
      </c>
      <c r="L71" s="52">
        <f t="shared" si="19"/>
        <v>0</v>
      </c>
      <c r="M71" s="52">
        <f t="shared" si="20"/>
        <v>67</v>
      </c>
      <c r="N71" s="54">
        <f t="shared" si="16"/>
        <v>67</v>
      </c>
      <c r="O71" s="54">
        <f t="shared" si="10"/>
        <v>67</v>
      </c>
      <c r="P71" s="54">
        <f t="shared" si="21"/>
        <v>67</v>
      </c>
      <c r="Q71" s="52">
        <f t="shared" si="22"/>
        <v>67.067</v>
      </c>
      <c r="R71" s="55">
        <f t="shared" si="17"/>
        <v>67</v>
      </c>
    </row>
    <row r="72" spans="1:18" ht="12.75">
      <c r="A72" s="49">
        <v>68</v>
      </c>
      <c r="B72" s="50" t="e">
        <f>INDEX(#REF!,MATCH($A72,#REF!,0),5)</f>
        <v>#REF!</v>
      </c>
      <c r="C72" s="50"/>
      <c r="D72" s="50"/>
      <c r="E72" s="63"/>
      <c r="F72" s="63"/>
      <c r="G72" s="63"/>
      <c r="H72" s="51">
        <f aca="true" t="shared" si="23" ref="H72:H135">MIN(E72,F72,G72)</f>
        <v>0</v>
      </c>
      <c r="I72" s="52">
        <f t="shared" si="11"/>
        <v>167</v>
      </c>
      <c r="J72" s="53">
        <f t="shared" si="18"/>
        <v>0</v>
      </c>
      <c r="K72" s="54">
        <f t="shared" si="15"/>
        <v>68</v>
      </c>
      <c r="L72" s="52">
        <f t="shared" si="19"/>
        <v>0</v>
      </c>
      <c r="M72" s="52">
        <f t="shared" si="20"/>
        <v>68</v>
      </c>
      <c r="N72" s="54">
        <f t="shared" si="16"/>
        <v>68</v>
      </c>
      <c r="O72" s="54">
        <f t="shared" si="10"/>
        <v>68</v>
      </c>
      <c r="P72" s="54">
        <f t="shared" si="21"/>
        <v>68</v>
      </c>
      <c r="Q72" s="52">
        <f t="shared" si="22"/>
        <v>68.068</v>
      </c>
      <c r="R72" s="55">
        <f t="shared" si="17"/>
        <v>68</v>
      </c>
    </row>
    <row r="73" spans="1:18" ht="12.75">
      <c r="A73" s="56">
        <v>69</v>
      </c>
      <c r="B73" s="57" t="e">
        <f>INDEX(#REF!,MATCH($A73,#REF!,0),5)</f>
        <v>#REF!</v>
      </c>
      <c r="C73" s="57"/>
      <c r="D73" s="57"/>
      <c r="E73" s="63"/>
      <c r="F73" s="63"/>
      <c r="G73" s="63"/>
      <c r="H73" s="58">
        <f t="shared" si="23"/>
        <v>0</v>
      </c>
      <c r="I73" s="59">
        <f t="shared" si="11"/>
        <v>168</v>
      </c>
      <c r="J73" s="60">
        <f t="shared" si="18"/>
        <v>0</v>
      </c>
      <c r="K73" s="61">
        <f t="shared" si="15"/>
        <v>69</v>
      </c>
      <c r="L73" s="59">
        <f t="shared" si="19"/>
        <v>0</v>
      </c>
      <c r="M73" s="59">
        <f t="shared" si="20"/>
        <v>69</v>
      </c>
      <c r="N73" s="61">
        <f t="shared" si="16"/>
        <v>69</v>
      </c>
      <c r="O73" s="61">
        <f t="shared" si="10"/>
        <v>69</v>
      </c>
      <c r="P73" s="61">
        <f t="shared" si="21"/>
        <v>69</v>
      </c>
      <c r="Q73" s="59">
        <f t="shared" si="22"/>
        <v>69.069</v>
      </c>
      <c r="R73" s="62">
        <f t="shared" si="17"/>
        <v>69</v>
      </c>
    </row>
    <row r="74" spans="1:18" ht="12.75">
      <c r="A74" s="56">
        <v>70</v>
      </c>
      <c r="B74" s="57" t="e">
        <f>INDEX(#REF!,MATCH($A74,#REF!,0),5)</f>
        <v>#REF!</v>
      </c>
      <c r="C74" s="57"/>
      <c r="D74" s="57"/>
      <c r="E74" s="63"/>
      <c r="F74" s="63"/>
      <c r="G74" s="63"/>
      <c r="H74" s="58">
        <f t="shared" si="23"/>
        <v>0</v>
      </c>
      <c r="I74" s="59">
        <f t="shared" si="11"/>
        <v>169</v>
      </c>
      <c r="J74" s="60">
        <f t="shared" si="18"/>
        <v>0</v>
      </c>
      <c r="K74" s="61">
        <f t="shared" si="15"/>
        <v>70</v>
      </c>
      <c r="L74" s="59">
        <f t="shared" si="19"/>
        <v>0</v>
      </c>
      <c r="M74" s="59">
        <f t="shared" si="20"/>
        <v>70</v>
      </c>
      <c r="N74" s="61">
        <f t="shared" si="16"/>
        <v>70</v>
      </c>
      <c r="O74" s="61">
        <f aca="true" t="shared" si="24" ref="O74:O137">E74/10000+N74</f>
        <v>70</v>
      </c>
      <c r="P74" s="61">
        <f t="shared" si="21"/>
        <v>70</v>
      </c>
      <c r="Q74" s="59">
        <f t="shared" si="22"/>
        <v>70.07</v>
      </c>
      <c r="R74" s="62">
        <f t="shared" si="17"/>
        <v>70</v>
      </c>
    </row>
    <row r="75" spans="1:18" ht="12.75">
      <c r="A75" s="23">
        <v>71</v>
      </c>
      <c r="B75" s="21" t="e">
        <f>INDEX(#REF!,MATCH($A75,#REF!,0),5)</f>
        <v>#REF!</v>
      </c>
      <c r="C75" s="21"/>
      <c r="D75" s="21"/>
      <c r="E75" s="63"/>
      <c r="F75" s="63"/>
      <c r="G75" s="63"/>
      <c r="H75" s="51">
        <f t="shared" si="23"/>
        <v>0</v>
      </c>
      <c r="I75">
        <f t="shared" si="11"/>
        <v>170</v>
      </c>
      <c r="J75" s="22">
        <f t="shared" si="18"/>
        <v>0</v>
      </c>
      <c r="K75" s="1">
        <f t="shared" si="15"/>
        <v>71</v>
      </c>
      <c r="L75">
        <f t="shared" si="19"/>
        <v>0</v>
      </c>
      <c r="M75">
        <f t="shared" si="20"/>
        <v>71</v>
      </c>
      <c r="N75" s="1">
        <f t="shared" si="16"/>
        <v>71</v>
      </c>
      <c r="O75" s="1">
        <f t="shared" si="24"/>
        <v>71</v>
      </c>
      <c r="P75" s="1">
        <f t="shared" si="21"/>
        <v>71</v>
      </c>
      <c r="Q75">
        <f t="shared" si="22"/>
        <v>71.071</v>
      </c>
      <c r="R75" s="38">
        <f t="shared" si="17"/>
        <v>71</v>
      </c>
    </row>
    <row r="76" spans="1:18" ht="12.75">
      <c r="A76" s="23">
        <v>72</v>
      </c>
      <c r="B76" s="21" t="e">
        <f>INDEX(#REF!,MATCH($A76,#REF!,0),5)</f>
        <v>#REF!</v>
      </c>
      <c r="C76" s="21"/>
      <c r="D76" s="21"/>
      <c r="E76" s="63"/>
      <c r="F76" s="63"/>
      <c r="G76" s="63"/>
      <c r="H76" s="51">
        <f t="shared" si="23"/>
        <v>0</v>
      </c>
      <c r="I76">
        <f t="shared" si="11"/>
        <v>171</v>
      </c>
      <c r="J76" s="22">
        <f t="shared" si="18"/>
        <v>0</v>
      </c>
      <c r="K76" s="1">
        <f t="shared" si="15"/>
        <v>72</v>
      </c>
      <c r="L76">
        <f t="shared" si="19"/>
        <v>0</v>
      </c>
      <c r="M76">
        <f t="shared" si="20"/>
        <v>72</v>
      </c>
      <c r="N76" s="1">
        <f t="shared" si="16"/>
        <v>72</v>
      </c>
      <c r="O76" s="1">
        <f t="shared" si="24"/>
        <v>72</v>
      </c>
      <c r="P76" s="1">
        <f t="shared" si="21"/>
        <v>72</v>
      </c>
      <c r="Q76">
        <f t="shared" si="22"/>
        <v>72.072</v>
      </c>
      <c r="R76" s="38">
        <f t="shared" si="17"/>
        <v>72</v>
      </c>
    </row>
    <row r="77" spans="1:18" ht="12.75">
      <c r="A77" s="45">
        <v>73</v>
      </c>
      <c r="B77" s="40" t="e">
        <f>INDEX(#REF!,MATCH($A77,#REF!,0),5)</f>
        <v>#REF!</v>
      </c>
      <c r="C77" s="40"/>
      <c r="D77" s="40"/>
      <c r="E77" s="63"/>
      <c r="F77" s="63"/>
      <c r="G77" s="63"/>
      <c r="H77" s="35">
        <f t="shared" si="23"/>
        <v>0</v>
      </c>
      <c r="I77" s="41">
        <f t="shared" si="11"/>
        <v>172</v>
      </c>
      <c r="J77" s="42">
        <f t="shared" si="18"/>
        <v>0</v>
      </c>
      <c r="K77" s="43">
        <f t="shared" si="15"/>
        <v>73</v>
      </c>
      <c r="L77" s="41">
        <f t="shared" si="19"/>
        <v>0</v>
      </c>
      <c r="M77" s="41">
        <f t="shared" si="20"/>
        <v>73</v>
      </c>
      <c r="N77" s="43">
        <f t="shared" si="16"/>
        <v>73</v>
      </c>
      <c r="O77" s="43">
        <f t="shared" si="24"/>
        <v>73</v>
      </c>
      <c r="P77" s="43">
        <f t="shared" si="21"/>
        <v>73</v>
      </c>
      <c r="Q77" s="41">
        <f t="shared" si="22"/>
        <v>73.073</v>
      </c>
      <c r="R77" s="44">
        <f t="shared" si="17"/>
        <v>73</v>
      </c>
    </row>
    <row r="78" spans="1:18" ht="12.75">
      <c r="A78" s="45">
        <v>74</v>
      </c>
      <c r="B78" s="40" t="e">
        <f>INDEX(#REF!,MATCH($A78,#REF!,0),5)</f>
        <v>#REF!</v>
      </c>
      <c r="C78" s="40"/>
      <c r="D78" s="40"/>
      <c r="E78" s="63"/>
      <c r="F78" s="63"/>
      <c r="G78" s="63"/>
      <c r="H78" s="35">
        <f t="shared" si="23"/>
        <v>0</v>
      </c>
      <c r="I78" s="41">
        <f t="shared" si="11"/>
        <v>173</v>
      </c>
      <c r="J78" s="42">
        <f t="shared" si="18"/>
        <v>0</v>
      </c>
      <c r="K78" s="43">
        <f t="shared" si="15"/>
        <v>74</v>
      </c>
      <c r="L78" s="41">
        <f t="shared" si="19"/>
        <v>0</v>
      </c>
      <c r="M78" s="41">
        <f t="shared" si="20"/>
        <v>74</v>
      </c>
      <c r="N78" s="43">
        <f t="shared" si="16"/>
        <v>74</v>
      </c>
      <c r="O78" s="43">
        <f t="shared" si="24"/>
        <v>74</v>
      </c>
      <c r="P78" s="43">
        <f t="shared" si="21"/>
        <v>74</v>
      </c>
      <c r="Q78" s="41">
        <f t="shared" si="22"/>
        <v>74.074</v>
      </c>
      <c r="R78" s="44">
        <f t="shared" si="17"/>
        <v>74</v>
      </c>
    </row>
    <row r="79" spans="1:18" ht="12.75">
      <c r="A79" s="49">
        <v>75</v>
      </c>
      <c r="B79" s="50" t="e">
        <f>INDEX(#REF!,MATCH($A79,#REF!,0),5)</f>
        <v>#REF!</v>
      </c>
      <c r="C79" s="50"/>
      <c r="D79" s="50"/>
      <c r="E79" s="63"/>
      <c r="F79" s="63"/>
      <c r="G79" s="63"/>
      <c r="H79" s="51">
        <f t="shared" si="23"/>
        <v>0</v>
      </c>
      <c r="I79" s="52">
        <f t="shared" si="11"/>
        <v>174</v>
      </c>
      <c r="J79" s="53">
        <f t="shared" si="18"/>
        <v>0</v>
      </c>
      <c r="K79" s="54">
        <f t="shared" si="15"/>
        <v>75</v>
      </c>
      <c r="L79" s="52">
        <f t="shared" si="19"/>
        <v>0</v>
      </c>
      <c r="M79" s="52">
        <f t="shared" si="20"/>
        <v>75</v>
      </c>
      <c r="N79" s="54">
        <f t="shared" si="16"/>
        <v>75</v>
      </c>
      <c r="O79" s="54">
        <f t="shared" si="24"/>
        <v>75</v>
      </c>
      <c r="P79" s="54">
        <f t="shared" si="21"/>
        <v>75</v>
      </c>
      <c r="Q79" s="52">
        <f t="shared" si="22"/>
        <v>75.075</v>
      </c>
      <c r="R79" s="55">
        <f t="shared" si="17"/>
        <v>75</v>
      </c>
    </row>
    <row r="80" spans="1:18" ht="12.75">
      <c r="A80" s="49">
        <v>76</v>
      </c>
      <c r="B80" s="50" t="e">
        <f>INDEX(#REF!,MATCH($A80,#REF!,0),5)</f>
        <v>#REF!</v>
      </c>
      <c r="C80" s="50"/>
      <c r="D80" s="50"/>
      <c r="E80" s="63"/>
      <c r="F80" s="63"/>
      <c r="G80" s="63"/>
      <c r="H80" s="51">
        <f t="shared" si="23"/>
        <v>0</v>
      </c>
      <c r="I80" s="52">
        <f t="shared" si="11"/>
        <v>175</v>
      </c>
      <c r="J80" s="53">
        <f t="shared" si="18"/>
        <v>0</v>
      </c>
      <c r="K80" s="54">
        <f t="shared" si="15"/>
        <v>76</v>
      </c>
      <c r="L80" s="52">
        <f t="shared" si="19"/>
        <v>0</v>
      </c>
      <c r="M80" s="52">
        <f t="shared" si="20"/>
        <v>76</v>
      </c>
      <c r="N80" s="54">
        <f t="shared" si="16"/>
        <v>76</v>
      </c>
      <c r="O80" s="54">
        <f t="shared" si="24"/>
        <v>76</v>
      </c>
      <c r="P80" s="54">
        <f t="shared" si="21"/>
        <v>76</v>
      </c>
      <c r="Q80" s="52">
        <f t="shared" si="22"/>
        <v>76.076</v>
      </c>
      <c r="R80" s="55">
        <f t="shared" si="17"/>
        <v>76</v>
      </c>
    </row>
    <row r="81" spans="1:18" ht="12.75">
      <c r="A81" s="56">
        <v>77</v>
      </c>
      <c r="B81" s="57" t="e">
        <f>INDEX(#REF!,MATCH($A81,#REF!,0),5)</f>
        <v>#REF!</v>
      </c>
      <c r="C81" s="57"/>
      <c r="D81" s="57"/>
      <c r="E81" s="63"/>
      <c r="F81" s="63"/>
      <c r="G81" s="63"/>
      <c r="H81" s="58">
        <f t="shared" si="23"/>
        <v>0</v>
      </c>
      <c r="I81" s="59">
        <f t="shared" si="11"/>
        <v>176</v>
      </c>
      <c r="J81" s="60">
        <f t="shared" si="18"/>
        <v>0</v>
      </c>
      <c r="K81" s="61">
        <f t="shared" si="15"/>
        <v>77</v>
      </c>
      <c r="L81" s="59">
        <f t="shared" si="19"/>
        <v>0</v>
      </c>
      <c r="M81" s="59">
        <f t="shared" si="20"/>
        <v>77</v>
      </c>
      <c r="N81" s="61">
        <f t="shared" si="16"/>
        <v>77</v>
      </c>
      <c r="O81" s="61">
        <f t="shared" si="24"/>
        <v>77</v>
      </c>
      <c r="P81" s="61">
        <f t="shared" si="21"/>
        <v>77</v>
      </c>
      <c r="Q81" s="59">
        <f t="shared" si="22"/>
        <v>77.077</v>
      </c>
      <c r="R81" s="62">
        <f t="shared" si="17"/>
        <v>77</v>
      </c>
    </row>
    <row r="82" spans="1:18" ht="12.75">
      <c r="A82" s="56">
        <v>78</v>
      </c>
      <c r="B82" s="57" t="e">
        <f>INDEX(#REF!,MATCH($A82,#REF!,0),5)</f>
        <v>#REF!</v>
      </c>
      <c r="C82" s="57"/>
      <c r="D82" s="57"/>
      <c r="E82" s="63"/>
      <c r="F82" s="63"/>
      <c r="G82" s="63"/>
      <c r="H82" s="58">
        <f t="shared" si="23"/>
        <v>0</v>
      </c>
      <c r="I82" s="59">
        <f t="shared" si="11"/>
        <v>177</v>
      </c>
      <c r="J82" s="60">
        <f t="shared" si="18"/>
        <v>0</v>
      </c>
      <c r="K82" s="61">
        <f t="shared" si="15"/>
        <v>78</v>
      </c>
      <c r="L82" s="59">
        <f t="shared" si="19"/>
        <v>0</v>
      </c>
      <c r="M82" s="59">
        <f t="shared" si="20"/>
        <v>78</v>
      </c>
      <c r="N82" s="61">
        <f t="shared" si="16"/>
        <v>78</v>
      </c>
      <c r="O82" s="61">
        <f t="shared" si="24"/>
        <v>78</v>
      </c>
      <c r="P82" s="61">
        <f t="shared" si="21"/>
        <v>78</v>
      </c>
      <c r="Q82" s="59">
        <f t="shared" si="22"/>
        <v>78.078</v>
      </c>
      <c r="R82" s="62">
        <f t="shared" si="17"/>
        <v>78</v>
      </c>
    </row>
    <row r="83" spans="1:18" ht="12.75">
      <c r="A83" s="23">
        <v>79</v>
      </c>
      <c r="B83" s="21" t="e">
        <f>INDEX(#REF!,MATCH($A83,#REF!,0),5)</f>
        <v>#REF!</v>
      </c>
      <c r="C83" s="21"/>
      <c r="D83" s="21"/>
      <c r="E83" s="63"/>
      <c r="F83" s="63"/>
      <c r="G83" s="63"/>
      <c r="H83" s="51">
        <f t="shared" si="23"/>
        <v>0</v>
      </c>
      <c r="I83">
        <f t="shared" si="11"/>
        <v>178</v>
      </c>
      <c r="J83" s="22">
        <f t="shared" si="18"/>
        <v>0</v>
      </c>
      <c r="K83" s="1">
        <f t="shared" si="15"/>
        <v>79</v>
      </c>
      <c r="L83">
        <f t="shared" si="19"/>
        <v>0</v>
      </c>
      <c r="M83">
        <f t="shared" si="20"/>
        <v>79</v>
      </c>
      <c r="N83" s="1">
        <f t="shared" si="16"/>
        <v>79</v>
      </c>
      <c r="O83" s="1">
        <f t="shared" si="24"/>
        <v>79</v>
      </c>
      <c r="P83" s="1">
        <f t="shared" si="21"/>
        <v>79</v>
      </c>
      <c r="Q83">
        <f t="shared" si="22"/>
        <v>79.079</v>
      </c>
      <c r="R83" s="38">
        <f t="shared" si="17"/>
        <v>79</v>
      </c>
    </row>
    <row r="84" spans="1:18" ht="12.75">
      <c r="A84" s="23">
        <v>80</v>
      </c>
      <c r="B84" s="21" t="e">
        <f>INDEX(#REF!,MATCH($A84,#REF!,0),5)</f>
        <v>#REF!</v>
      </c>
      <c r="C84" s="21"/>
      <c r="D84" s="21"/>
      <c r="E84" s="63"/>
      <c r="F84" s="63"/>
      <c r="G84" s="63"/>
      <c r="H84" s="51">
        <f t="shared" si="23"/>
        <v>0</v>
      </c>
      <c r="I84">
        <f t="shared" si="11"/>
        <v>179</v>
      </c>
      <c r="J84" s="22">
        <f t="shared" si="18"/>
        <v>0</v>
      </c>
      <c r="K84" s="1">
        <f t="shared" si="15"/>
        <v>80</v>
      </c>
      <c r="L84">
        <f t="shared" si="19"/>
        <v>0</v>
      </c>
      <c r="M84">
        <f t="shared" si="20"/>
        <v>80</v>
      </c>
      <c r="N84" s="1">
        <f t="shared" si="16"/>
        <v>80</v>
      </c>
      <c r="O84" s="1">
        <f t="shared" si="24"/>
        <v>80</v>
      </c>
      <c r="P84" s="1">
        <f t="shared" si="21"/>
        <v>80</v>
      </c>
      <c r="Q84">
        <f t="shared" si="22"/>
        <v>80.08</v>
      </c>
      <c r="R84" s="38">
        <f t="shared" si="17"/>
        <v>80</v>
      </c>
    </row>
    <row r="85" spans="1:18" ht="12.75">
      <c r="A85" s="45">
        <v>81</v>
      </c>
      <c r="B85" s="40" t="e">
        <f>INDEX(#REF!,MATCH($A85,#REF!,0),5)</f>
        <v>#REF!</v>
      </c>
      <c r="C85" s="40"/>
      <c r="D85" s="40"/>
      <c r="E85" s="63"/>
      <c r="F85" s="63"/>
      <c r="G85" s="63"/>
      <c r="H85" s="35">
        <f t="shared" si="23"/>
        <v>0</v>
      </c>
      <c r="I85" s="41">
        <f t="shared" si="11"/>
        <v>180</v>
      </c>
      <c r="J85" s="42">
        <f t="shared" si="18"/>
        <v>0</v>
      </c>
      <c r="K85" s="43">
        <f t="shared" si="15"/>
        <v>81</v>
      </c>
      <c r="L85" s="41">
        <f t="shared" si="19"/>
        <v>0</v>
      </c>
      <c r="M85" s="41">
        <f t="shared" si="20"/>
        <v>81</v>
      </c>
      <c r="N85" s="43">
        <f t="shared" si="16"/>
        <v>81</v>
      </c>
      <c r="O85" s="43">
        <f t="shared" si="24"/>
        <v>81</v>
      </c>
      <c r="P85" s="43">
        <f t="shared" si="21"/>
        <v>81</v>
      </c>
      <c r="Q85" s="41">
        <f t="shared" si="22"/>
        <v>81.081</v>
      </c>
      <c r="R85" s="44">
        <f t="shared" si="17"/>
        <v>81</v>
      </c>
    </row>
    <row r="86" spans="1:18" ht="12.75">
      <c r="A86" s="45">
        <v>82</v>
      </c>
      <c r="B86" s="40" t="e">
        <f>INDEX(#REF!,MATCH($A86,#REF!,0),5)</f>
        <v>#REF!</v>
      </c>
      <c r="C86" s="40"/>
      <c r="D86" s="40"/>
      <c r="E86" s="63"/>
      <c r="F86" s="63"/>
      <c r="G86" s="63"/>
      <c r="H86" s="35">
        <f t="shared" si="23"/>
        <v>0</v>
      </c>
      <c r="I86" s="41">
        <f t="shared" si="11"/>
        <v>181</v>
      </c>
      <c r="J86" s="42">
        <f t="shared" si="18"/>
        <v>0</v>
      </c>
      <c r="K86" s="43">
        <f t="shared" si="15"/>
        <v>82</v>
      </c>
      <c r="L86" s="41">
        <f t="shared" si="19"/>
        <v>0</v>
      </c>
      <c r="M86" s="41">
        <f t="shared" si="20"/>
        <v>82</v>
      </c>
      <c r="N86" s="43">
        <f t="shared" si="16"/>
        <v>82</v>
      </c>
      <c r="O86" s="43">
        <f t="shared" si="24"/>
        <v>82</v>
      </c>
      <c r="P86" s="43">
        <f t="shared" si="21"/>
        <v>82</v>
      </c>
      <c r="Q86" s="41">
        <f t="shared" si="22"/>
        <v>82.082</v>
      </c>
      <c r="R86" s="44">
        <f t="shared" si="17"/>
        <v>82</v>
      </c>
    </row>
    <row r="87" spans="1:18" ht="12.75">
      <c r="A87" s="49">
        <v>83</v>
      </c>
      <c r="B87" s="50" t="e">
        <f>INDEX(#REF!,MATCH($A87,#REF!,0),5)</f>
        <v>#REF!</v>
      </c>
      <c r="C87" s="50"/>
      <c r="D87" s="50"/>
      <c r="E87" s="63"/>
      <c r="F87" s="63"/>
      <c r="G87" s="63"/>
      <c r="H87" s="51">
        <f t="shared" si="23"/>
        <v>0</v>
      </c>
      <c r="I87" s="52">
        <f t="shared" si="11"/>
        <v>182</v>
      </c>
      <c r="J87" s="53">
        <f t="shared" si="18"/>
        <v>0</v>
      </c>
      <c r="K87" s="54">
        <f t="shared" si="15"/>
        <v>83</v>
      </c>
      <c r="L87" s="52">
        <f t="shared" si="19"/>
        <v>0</v>
      </c>
      <c r="M87" s="52">
        <f t="shared" si="20"/>
        <v>83</v>
      </c>
      <c r="N87" s="54">
        <f t="shared" si="16"/>
        <v>83</v>
      </c>
      <c r="O87" s="54">
        <f t="shared" si="24"/>
        <v>83</v>
      </c>
      <c r="P87" s="54">
        <f t="shared" si="21"/>
        <v>83</v>
      </c>
      <c r="Q87" s="52">
        <f t="shared" si="22"/>
        <v>83.083</v>
      </c>
      <c r="R87" s="55">
        <f t="shared" si="17"/>
        <v>83</v>
      </c>
    </row>
    <row r="88" spans="1:18" ht="12.75">
      <c r="A88" s="49">
        <v>84</v>
      </c>
      <c r="B88" s="50" t="e">
        <f>INDEX(#REF!,MATCH($A88,#REF!,0),5)</f>
        <v>#REF!</v>
      </c>
      <c r="C88" s="50"/>
      <c r="D88" s="50"/>
      <c r="E88" s="63"/>
      <c r="F88" s="63"/>
      <c r="G88" s="63"/>
      <c r="H88" s="51">
        <f t="shared" si="23"/>
        <v>0</v>
      </c>
      <c r="I88" s="52">
        <f t="shared" si="11"/>
        <v>183</v>
      </c>
      <c r="J88" s="53">
        <f t="shared" si="18"/>
        <v>0</v>
      </c>
      <c r="K88" s="54">
        <f t="shared" si="15"/>
        <v>84</v>
      </c>
      <c r="L88" s="52">
        <f t="shared" si="19"/>
        <v>0</v>
      </c>
      <c r="M88" s="52">
        <f t="shared" si="20"/>
        <v>84</v>
      </c>
      <c r="N88" s="54">
        <f t="shared" si="16"/>
        <v>84</v>
      </c>
      <c r="O88" s="54">
        <f t="shared" si="24"/>
        <v>84</v>
      </c>
      <c r="P88" s="54">
        <f t="shared" si="21"/>
        <v>84</v>
      </c>
      <c r="Q88" s="52">
        <f t="shared" si="22"/>
        <v>84.084</v>
      </c>
      <c r="R88" s="55">
        <f t="shared" si="17"/>
        <v>84</v>
      </c>
    </row>
    <row r="89" spans="1:18" ht="12.75">
      <c r="A89" s="56">
        <v>85</v>
      </c>
      <c r="B89" s="57" t="e">
        <f>INDEX(#REF!,MATCH($A89,#REF!,0),5)</f>
        <v>#REF!</v>
      </c>
      <c r="C89" s="57"/>
      <c r="D89" s="57"/>
      <c r="E89" s="63"/>
      <c r="F89" s="63"/>
      <c r="G89" s="63"/>
      <c r="H89" s="58">
        <f t="shared" si="23"/>
        <v>0</v>
      </c>
      <c r="I89" s="59">
        <f t="shared" si="11"/>
        <v>184</v>
      </c>
      <c r="J89" s="60">
        <f t="shared" si="18"/>
        <v>0</v>
      </c>
      <c r="K89" s="61">
        <f t="shared" si="15"/>
        <v>85</v>
      </c>
      <c r="L89" s="59">
        <f t="shared" si="19"/>
        <v>0</v>
      </c>
      <c r="M89" s="59">
        <f t="shared" si="20"/>
        <v>85</v>
      </c>
      <c r="N89" s="61">
        <f t="shared" si="16"/>
        <v>85</v>
      </c>
      <c r="O89" s="61">
        <f t="shared" si="24"/>
        <v>85</v>
      </c>
      <c r="P89" s="61">
        <f t="shared" si="21"/>
        <v>85</v>
      </c>
      <c r="Q89" s="59">
        <f t="shared" si="22"/>
        <v>85.085</v>
      </c>
      <c r="R89" s="62">
        <f t="shared" si="17"/>
        <v>85</v>
      </c>
    </row>
    <row r="90" spans="1:18" ht="12.75">
      <c r="A90" s="56">
        <v>86</v>
      </c>
      <c r="B90" s="57" t="e">
        <f>INDEX(#REF!,MATCH($A90,#REF!,0),5)</f>
        <v>#REF!</v>
      </c>
      <c r="C90" s="57"/>
      <c r="D90" s="57"/>
      <c r="E90" s="63"/>
      <c r="F90" s="63"/>
      <c r="G90" s="63"/>
      <c r="H90" s="58">
        <f t="shared" si="23"/>
        <v>0</v>
      </c>
      <c r="I90" s="59">
        <f aca="true" t="shared" si="25" ref="I90:I153">IF(H90=0,99+A90,H90)</f>
        <v>185</v>
      </c>
      <c r="J90" s="60">
        <f t="shared" si="18"/>
        <v>0</v>
      </c>
      <c r="K90" s="61">
        <f t="shared" si="15"/>
        <v>86</v>
      </c>
      <c r="L90" s="59">
        <f t="shared" si="19"/>
        <v>0</v>
      </c>
      <c r="M90" s="59">
        <f t="shared" si="20"/>
        <v>86</v>
      </c>
      <c r="N90" s="61">
        <f t="shared" si="16"/>
        <v>86</v>
      </c>
      <c r="O90" s="61">
        <f t="shared" si="24"/>
        <v>86</v>
      </c>
      <c r="P90" s="61">
        <f t="shared" si="21"/>
        <v>86</v>
      </c>
      <c r="Q90" s="59">
        <f t="shared" si="22"/>
        <v>86.086</v>
      </c>
      <c r="R90" s="62">
        <f t="shared" si="17"/>
        <v>86</v>
      </c>
    </row>
    <row r="91" spans="1:18" ht="12.75">
      <c r="A91" s="23">
        <v>87</v>
      </c>
      <c r="B91" s="21" t="e">
        <f>INDEX(#REF!,MATCH($A91,#REF!,0),5)</f>
        <v>#REF!</v>
      </c>
      <c r="C91" s="21"/>
      <c r="D91" s="21"/>
      <c r="E91" s="63"/>
      <c r="F91" s="63"/>
      <c r="G91" s="63"/>
      <c r="H91" s="51">
        <f t="shared" si="23"/>
        <v>0</v>
      </c>
      <c r="I91">
        <f t="shared" si="25"/>
        <v>186</v>
      </c>
      <c r="J91" s="22">
        <f t="shared" si="18"/>
        <v>0</v>
      </c>
      <c r="K91" s="1">
        <f t="shared" si="15"/>
        <v>87</v>
      </c>
      <c r="L91">
        <f t="shared" si="19"/>
        <v>0</v>
      </c>
      <c r="M91">
        <f t="shared" si="20"/>
        <v>87</v>
      </c>
      <c r="N91" s="1">
        <f t="shared" si="16"/>
        <v>87</v>
      </c>
      <c r="O91" s="1">
        <f t="shared" si="24"/>
        <v>87</v>
      </c>
      <c r="P91" s="1">
        <f t="shared" si="21"/>
        <v>87</v>
      </c>
      <c r="Q91">
        <f t="shared" si="22"/>
        <v>87.087</v>
      </c>
      <c r="R91" s="38">
        <f t="shared" si="17"/>
        <v>87</v>
      </c>
    </row>
    <row r="92" spans="1:18" ht="12.75">
      <c r="A92" s="23">
        <v>88</v>
      </c>
      <c r="B92" s="21" t="e">
        <f>INDEX(#REF!,MATCH($A92,#REF!,0),5)</f>
        <v>#REF!</v>
      </c>
      <c r="C92" s="21"/>
      <c r="D92" s="21"/>
      <c r="E92" s="63"/>
      <c r="F92" s="63"/>
      <c r="G92" s="63"/>
      <c r="H92" s="51">
        <f t="shared" si="23"/>
        <v>0</v>
      </c>
      <c r="I92">
        <f t="shared" si="25"/>
        <v>187</v>
      </c>
      <c r="J92" s="22">
        <f t="shared" si="18"/>
        <v>0</v>
      </c>
      <c r="K92" s="1">
        <f t="shared" si="15"/>
        <v>88</v>
      </c>
      <c r="L92">
        <f t="shared" si="19"/>
        <v>0</v>
      </c>
      <c r="M92">
        <f t="shared" si="20"/>
        <v>88</v>
      </c>
      <c r="N92" s="1">
        <f t="shared" si="16"/>
        <v>88</v>
      </c>
      <c r="O92" s="1">
        <f t="shared" si="24"/>
        <v>88</v>
      </c>
      <c r="P92" s="1">
        <f t="shared" si="21"/>
        <v>88</v>
      </c>
      <c r="Q92">
        <f t="shared" si="22"/>
        <v>88.088</v>
      </c>
      <c r="R92" s="38">
        <f t="shared" si="17"/>
        <v>88</v>
      </c>
    </row>
    <row r="93" spans="1:18" ht="12.75">
      <c r="A93" s="45">
        <v>89</v>
      </c>
      <c r="B93" s="40" t="e">
        <f>INDEX(#REF!,MATCH($A93,#REF!,0),5)</f>
        <v>#REF!</v>
      </c>
      <c r="C93" s="40"/>
      <c r="D93" s="40"/>
      <c r="E93" s="63"/>
      <c r="F93" s="63"/>
      <c r="G93" s="63"/>
      <c r="H93" s="35">
        <f t="shared" si="23"/>
        <v>0</v>
      </c>
      <c r="I93" s="41">
        <f t="shared" si="25"/>
        <v>188</v>
      </c>
      <c r="J93" s="42">
        <f t="shared" si="18"/>
        <v>0</v>
      </c>
      <c r="K93" s="43">
        <f t="shared" si="15"/>
        <v>89</v>
      </c>
      <c r="L93" s="41">
        <f t="shared" si="19"/>
        <v>0</v>
      </c>
      <c r="M93" s="41">
        <f t="shared" si="20"/>
        <v>89</v>
      </c>
      <c r="N93" s="43">
        <f t="shared" si="16"/>
        <v>89</v>
      </c>
      <c r="O93" s="43">
        <f t="shared" si="24"/>
        <v>89</v>
      </c>
      <c r="P93" s="43">
        <f t="shared" si="21"/>
        <v>89</v>
      </c>
      <c r="Q93" s="41">
        <f t="shared" si="22"/>
        <v>89.089</v>
      </c>
      <c r="R93" s="44">
        <f t="shared" si="17"/>
        <v>89</v>
      </c>
    </row>
    <row r="94" spans="1:18" ht="12.75">
      <c r="A94" s="45">
        <v>90</v>
      </c>
      <c r="B94" s="40" t="e">
        <f>INDEX(#REF!,MATCH($A94,#REF!,0),5)</f>
        <v>#REF!</v>
      </c>
      <c r="C94" s="40"/>
      <c r="D94" s="40"/>
      <c r="E94" s="63"/>
      <c r="F94" s="63"/>
      <c r="G94" s="63"/>
      <c r="H94" s="35">
        <f t="shared" si="23"/>
        <v>0</v>
      </c>
      <c r="I94" s="41">
        <f t="shared" si="25"/>
        <v>189</v>
      </c>
      <c r="J94" s="42">
        <f t="shared" si="18"/>
        <v>0</v>
      </c>
      <c r="K94" s="43">
        <f t="shared" si="15"/>
        <v>90</v>
      </c>
      <c r="L94" s="41">
        <f t="shared" si="19"/>
        <v>0</v>
      </c>
      <c r="M94" s="41">
        <f t="shared" si="20"/>
        <v>90</v>
      </c>
      <c r="N94" s="43">
        <f t="shared" si="16"/>
        <v>90</v>
      </c>
      <c r="O94" s="43">
        <f t="shared" si="24"/>
        <v>90</v>
      </c>
      <c r="P94" s="43">
        <f t="shared" si="21"/>
        <v>90</v>
      </c>
      <c r="Q94" s="41">
        <f t="shared" si="22"/>
        <v>90.09</v>
      </c>
      <c r="R94" s="44">
        <f t="shared" si="17"/>
        <v>90</v>
      </c>
    </row>
    <row r="95" spans="1:18" ht="12.75">
      <c r="A95" s="49">
        <v>91</v>
      </c>
      <c r="B95" s="50" t="e">
        <f>INDEX(#REF!,MATCH($A95,#REF!,0),5)</f>
        <v>#REF!</v>
      </c>
      <c r="C95" s="50"/>
      <c r="D95" s="50"/>
      <c r="E95" s="63"/>
      <c r="F95" s="63"/>
      <c r="G95" s="63"/>
      <c r="H95" s="51">
        <f t="shared" si="23"/>
        <v>0</v>
      </c>
      <c r="I95" s="52">
        <f t="shared" si="25"/>
        <v>190</v>
      </c>
      <c r="J95" s="53">
        <f t="shared" si="18"/>
        <v>0</v>
      </c>
      <c r="K95" s="54">
        <f t="shared" si="15"/>
        <v>91</v>
      </c>
      <c r="L95" s="52">
        <f t="shared" si="19"/>
        <v>0</v>
      </c>
      <c r="M95" s="52">
        <f t="shared" si="20"/>
        <v>91</v>
      </c>
      <c r="N95" s="54">
        <f t="shared" si="16"/>
        <v>91</v>
      </c>
      <c r="O95" s="54">
        <f t="shared" si="24"/>
        <v>91</v>
      </c>
      <c r="P95" s="54">
        <f t="shared" si="21"/>
        <v>91</v>
      </c>
      <c r="Q95" s="52">
        <f t="shared" si="22"/>
        <v>91.091</v>
      </c>
      <c r="R95" s="55">
        <f t="shared" si="17"/>
        <v>91</v>
      </c>
    </row>
    <row r="96" spans="1:18" ht="12.75">
      <c r="A96" s="49">
        <v>92</v>
      </c>
      <c r="B96" s="50" t="e">
        <f>INDEX(#REF!,MATCH($A96,#REF!,0),5)</f>
        <v>#REF!</v>
      </c>
      <c r="C96" s="50"/>
      <c r="D96" s="50"/>
      <c r="E96" s="63"/>
      <c r="F96" s="63"/>
      <c r="G96" s="63"/>
      <c r="H96" s="51">
        <f t="shared" si="23"/>
        <v>0</v>
      </c>
      <c r="I96" s="52">
        <f t="shared" si="25"/>
        <v>191</v>
      </c>
      <c r="J96" s="53">
        <f t="shared" si="18"/>
        <v>0</v>
      </c>
      <c r="K96" s="54">
        <f t="shared" si="15"/>
        <v>92</v>
      </c>
      <c r="L96" s="52">
        <f t="shared" si="19"/>
        <v>0</v>
      </c>
      <c r="M96" s="52">
        <f t="shared" si="20"/>
        <v>92</v>
      </c>
      <c r="N96" s="54">
        <f t="shared" si="16"/>
        <v>92</v>
      </c>
      <c r="O96" s="54">
        <f t="shared" si="24"/>
        <v>92</v>
      </c>
      <c r="P96" s="54">
        <f t="shared" si="21"/>
        <v>92</v>
      </c>
      <c r="Q96" s="52">
        <f t="shared" si="22"/>
        <v>92.092</v>
      </c>
      <c r="R96" s="55">
        <f t="shared" si="17"/>
        <v>92</v>
      </c>
    </row>
    <row r="97" spans="1:18" ht="12.75">
      <c r="A97" s="56">
        <v>93</v>
      </c>
      <c r="B97" s="57" t="e">
        <f>INDEX(#REF!,MATCH($A97,#REF!,0),5)</f>
        <v>#REF!</v>
      </c>
      <c r="C97" s="57"/>
      <c r="D97" s="57"/>
      <c r="E97" s="63"/>
      <c r="F97" s="63"/>
      <c r="G97" s="63"/>
      <c r="H97" s="58">
        <f t="shared" si="23"/>
        <v>0</v>
      </c>
      <c r="I97" s="59">
        <f t="shared" si="25"/>
        <v>192</v>
      </c>
      <c r="J97" s="60">
        <f t="shared" si="18"/>
        <v>0</v>
      </c>
      <c r="K97" s="61">
        <f t="shared" si="15"/>
        <v>93</v>
      </c>
      <c r="L97" s="59">
        <f t="shared" si="19"/>
        <v>0</v>
      </c>
      <c r="M97" s="59">
        <f t="shared" si="20"/>
        <v>93</v>
      </c>
      <c r="N97" s="61">
        <f t="shared" si="16"/>
        <v>93</v>
      </c>
      <c r="O97" s="61">
        <f t="shared" si="24"/>
        <v>93</v>
      </c>
      <c r="P97" s="61">
        <f t="shared" si="21"/>
        <v>93</v>
      </c>
      <c r="Q97" s="59">
        <f t="shared" si="22"/>
        <v>93.093</v>
      </c>
      <c r="R97" s="62">
        <f t="shared" si="17"/>
        <v>93</v>
      </c>
    </row>
    <row r="98" spans="1:18" ht="12.75">
      <c r="A98" s="56">
        <v>94</v>
      </c>
      <c r="B98" s="57" t="e">
        <f>INDEX(#REF!,MATCH($A98,#REF!,0),5)</f>
        <v>#REF!</v>
      </c>
      <c r="C98" s="57"/>
      <c r="D98" s="57"/>
      <c r="E98" s="63"/>
      <c r="F98" s="63"/>
      <c r="G98" s="63"/>
      <c r="H98" s="58">
        <f t="shared" si="23"/>
        <v>0</v>
      </c>
      <c r="I98" s="59">
        <f t="shared" si="25"/>
        <v>193</v>
      </c>
      <c r="J98" s="60">
        <f t="shared" si="18"/>
        <v>0</v>
      </c>
      <c r="K98" s="61">
        <f t="shared" si="15"/>
        <v>94</v>
      </c>
      <c r="L98" s="59">
        <f t="shared" si="19"/>
        <v>0</v>
      </c>
      <c r="M98" s="59">
        <f t="shared" si="20"/>
        <v>94</v>
      </c>
      <c r="N98" s="61">
        <f t="shared" si="16"/>
        <v>94</v>
      </c>
      <c r="O98" s="61">
        <f t="shared" si="24"/>
        <v>94</v>
      </c>
      <c r="P98" s="61">
        <f t="shared" si="21"/>
        <v>94</v>
      </c>
      <c r="Q98" s="59">
        <f t="shared" si="22"/>
        <v>94.094</v>
      </c>
      <c r="R98" s="62">
        <f t="shared" si="17"/>
        <v>94</v>
      </c>
    </row>
    <row r="99" spans="1:18" ht="12.75">
      <c r="A99" s="23">
        <v>95</v>
      </c>
      <c r="B99" s="21" t="e">
        <f>INDEX(#REF!,MATCH($A99,#REF!,0),5)</f>
        <v>#REF!</v>
      </c>
      <c r="C99" s="21"/>
      <c r="D99" s="21"/>
      <c r="E99" s="63"/>
      <c r="F99" s="63"/>
      <c r="G99" s="63"/>
      <c r="H99" s="51">
        <f t="shared" si="23"/>
        <v>0</v>
      </c>
      <c r="I99">
        <f t="shared" si="25"/>
        <v>194</v>
      </c>
      <c r="J99" s="22">
        <f t="shared" si="18"/>
        <v>0</v>
      </c>
      <c r="K99" s="1">
        <f t="shared" si="15"/>
        <v>95</v>
      </c>
      <c r="L99">
        <f t="shared" si="19"/>
        <v>0</v>
      </c>
      <c r="M99">
        <f t="shared" si="20"/>
        <v>95</v>
      </c>
      <c r="N99" s="1">
        <f t="shared" si="16"/>
        <v>95</v>
      </c>
      <c r="O99" s="1">
        <f t="shared" si="24"/>
        <v>95</v>
      </c>
      <c r="P99" s="1">
        <f t="shared" si="21"/>
        <v>95</v>
      </c>
      <c r="Q99">
        <f t="shared" si="22"/>
        <v>95.095</v>
      </c>
      <c r="R99" s="38">
        <f t="shared" si="17"/>
        <v>95</v>
      </c>
    </row>
    <row r="100" spans="1:18" ht="12.75">
      <c r="A100" s="23">
        <v>96</v>
      </c>
      <c r="B100" s="21" t="e">
        <f>INDEX(#REF!,MATCH($A100,#REF!,0),5)</f>
        <v>#REF!</v>
      </c>
      <c r="C100" s="21"/>
      <c r="D100" s="21"/>
      <c r="E100" s="63"/>
      <c r="F100" s="63"/>
      <c r="G100" s="63"/>
      <c r="H100" s="51">
        <f t="shared" si="23"/>
        <v>0</v>
      </c>
      <c r="I100">
        <f t="shared" si="25"/>
        <v>195</v>
      </c>
      <c r="J100" s="22">
        <f t="shared" si="18"/>
        <v>0</v>
      </c>
      <c r="K100" s="1">
        <f t="shared" si="15"/>
        <v>96</v>
      </c>
      <c r="L100">
        <f t="shared" si="19"/>
        <v>0</v>
      </c>
      <c r="M100">
        <f t="shared" si="20"/>
        <v>96</v>
      </c>
      <c r="N100" s="1">
        <f t="shared" si="16"/>
        <v>96</v>
      </c>
      <c r="O100" s="1">
        <f t="shared" si="24"/>
        <v>96</v>
      </c>
      <c r="P100" s="1">
        <f t="shared" si="21"/>
        <v>96</v>
      </c>
      <c r="Q100">
        <f t="shared" si="22"/>
        <v>96.096</v>
      </c>
      <c r="R100" s="38">
        <f t="shared" si="17"/>
        <v>96</v>
      </c>
    </row>
    <row r="101" spans="1:18" ht="12.75">
      <c r="A101" s="45">
        <v>97</v>
      </c>
      <c r="B101" s="40" t="e">
        <f>INDEX(#REF!,MATCH($A101,#REF!,0),5)</f>
        <v>#REF!</v>
      </c>
      <c r="C101" s="40"/>
      <c r="D101" s="40"/>
      <c r="E101" s="63"/>
      <c r="F101" s="63"/>
      <c r="G101" s="63"/>
      <c r="H101" s="35">
        <f t="shared" si="23"/>
        <v>0</v>
      </c>
      <c r="I101" s="41">
        <f t="shared" si="25"/>
        <v>196</v>
      </c>
      <c r="J101" s="42">
        <f t="shared" si="18"/>
        <v>0</v>
      </c>
      <c r="K101" s="43">
        <f aca="true" t="shared" si="26" ref="K101:K132">RANK(I101,I$5:I$204,1)</f>
        <v>97</v>
      </c>
      <c r="L101" s="41">
        <f t="shared" si="19"/>
        <v>0</v>
      </c>
      <c r="M101" s="41">
        <f t="shared" si="20"/>
        <v>97</v>
      </c>
      <c r="N101" s="43">
        <f aca="true" t="shared" si="27" ref="N101:N132">RANK(M101,M$5:M$204,1)</f>
        <v>97</v>
      </c>
      <c r="O101" s="43">
        <f t="shared" si="24"/>
        <v>97</v>
      </c>
      <c r="P101" s="43">
        <f t="shared" si="21"/>
        <v>97</v>
      </c>
      <c r="Q101" s="41">
        <f t="shared" si="22"/>
        <v>97.097</v>
      </c>
      <c r="R101" s="44">
        <f aca="true" t="shared" si="28" ref="R101:R132">RANK(Q101,Q$5:Q$204,1)</f>
        <v>97</v>
      </c>
    </row>
    <row r="102" spans="1:18" ht="12.75">
      <c r="A102" s="45">
        <v>98</v>
      </c>
      <c r="B102" s="40" t="e">
        <f>INDEX(#REF!,MATCH($A102,#REF!,0),5)</f>
        <v>#REF!</v>
      </c>
      <c r="C102" s="40"/>
      <c r="D102" s="40"/>
      <c r="E102" s="63"/>
      <c r="F102" s="63"/>
      <c r="G102" s="63"/>
      <c r="H102" s="35">
        <f t="shared" si="23"/>
        <v>0</v>
      </c>
      <c r="I102" s="41">
        <f t="shared" si="25"/>
        <v>197</v>
      </c>
      <c r="J102" s="42">
        <f t="shared" si="18"/>
        <v>0</v>
      </c>
      <c r="K102" s="43">
        <f t="shared" si="26"/>
        <v>98</v>
      </c>
      <c r="L102" s="41">
        <f t="shared" si="19"/>
        <v>0</v>
      </c>
      <c r="M102" s="41">
        <f t="shared" si="20"/>
        <v>98</v>
      </c>
      <c r="N102" s="43">
        <f t="shared" si="27"/>
        <v>98</v>
      </c>
      <c r="O102" s="43">
        <f t="shared" si="24"/>
        <v>98</v>
      </c>
      <c r="P102" s="43">
        <f t="shared" si="21"/>
        <v>98</v>
      </c>
      <c r="Q102" s="41">
        <f t="shared" si="22"/>
        <v>98.098</v>
      </c>
      <c r="R102" s="44">
        <f t="shared" si="28"/>
        <v>98</v>
      </c>
    </row>
    <row r="103" spans="1:18" ht="12.75">
      <c r="A103" s="49">
        <v>99</v>
      </c>
      <c r="B103" s="50" t="e">
        <f>INDEX(#REF!,MATCH($A103,#REF!,0),5)</f>
        <v>#REF!</v>
      </c>
      <c r="C103" s="50"/>
      <c r="D103" s="50"/>
      <c r="E103" s="63"/>
      <c r="F103" s="63"/>
      <c r="G103" s="63"/>
      <c r="H103" s="51">
        <f t="shared" si="23"/>
        <v>0</v>
      </c>
      <c r="I103" s="52">
        <f t="shared" si="25"/>
        <v>198</v>
      </c>
      <c r="J103" s="53">
        <f t="shared" si="18"/>
        <v>0</v>
      </c>
      <c r="K103" s="54">
        <f t="shared" si="26"/>
        <v>99</v>
      </c>
      <c r="L103" s="52">
        <f t="shared" si="19"/>
        <v>0</v>
      </c>
      <c r="M103" s="52">
        <f t="shared" si="20"/>
        <v>99</v>
      </c>
      <c r="N103" s="54">
        <f t="shared" si="27"/>
        <v>99</v>
      </c>
      <c r="O103" s="54">
        <f t="shared" si="24"/>
        <v>99</v>
      </c>
      <c r="P103" s="54">
        <f t="shared" si="21"/>
        <v>99</v>
      </c>
      <c r="Q103" s="52">
        <f t="shared" si="22"/>
        <v>99.099</v>
      </c>
      <c r="R103" s="55">
        <f t="shared" si="28"/>
        <v>99</v>
      </c>
    </row>
    <row r="104" spans="1:18" ht="12.75">
      <c r="A104" s="49">
        <v>100</v>
      </c>
      <c r="B104" s="50" t="e">
        <f>INDEX(#REF!,MATCH($A104,#REF!,0),5)</f>
        <v>#REF!</v>
      </c>
      <c r="C104" s="50"/>
      <c r="D104" s="50"/>
      <c r="E104" s="63"/>
      <c r="F104" s="63"/>
      <c r="G104" s="63"/>
      <c r="H104" s="51">
        <f t="shared" si="23"/>
        <v>0</v>
      </c>
      <c r="I104" s="52">
        <f t="shared" si="25"/>
        <v>199</v>
      </c>
      <c r="J104" s="53">
        <f t="shared" si="18"/>
        <v>0</v>
      </c>
      <c r="K104" s="54">
        <f t="shared" si="26"/>
        <v>100</v>
      </c>
      <c r="L104" s="52">
        <f t="shared" si="19"/>
        <v>0</v>
      </c>
      <c r="M104" s="52">
        <f t="shared" si="20"/>
        <v>100</v>
      </c>
      <c r="N104" s="54">
        <f t="shared" si="27"/>
        <v>100</v>
      </c>
      <c r="O104" s="54">
        <f t="shared" si="24"/>
        <v>100</v>
      </c>
      <c r="P104" s="54">
        <f t="shared" si="21"/>
        <v>100</v>
      </c>
      <c r="Q104" s="52">
        <f t="shared" si="22"/>
        <v>100.1</v>
      </c>
      <c r="R104" s="55">
        <f t="shared" si="28"/>
        <v>100</v>
      </c>
    </row>
    <row r="105" spans="1:18" ht="12.75">
      <c r="A105" s="56">
        <v>101</v>
      </c>
      <c r="B105" s="57" t="e">
        <f>INDEX(#REF!,MATCH($A105,#REF!,0),5)</f>
        <v>#REF!</v>
      </c>
      <c r="C105" s="57"/>
      <c r="D105" s="57"/>
      <c r="E105" s="63"/>
      <c r="F105" s="63"/>
      <c r="G105" s="63"/>
      <c r="H105" s="58">
        <f t="shared" si="23"/>
        <v>0</v>
      </c>
      <c r="I105" s="59">
        <f t="shared" si="25"/>
        <v>200</v>
      </c>
      <c r="J105" s="60">
        <f t="shared" si="18"/>
        <v>0</v>
      </c>
      <c r="K105" s="61">
        <f t="shared" si="26"/>
        <v>101</v>
      </c>
      <c r="L105" s="59">
        <f t="shared" si="19"/>
        <v>0</v>
      </c>
      <c r="M105" s="59">
        <f t="shared" si="20"/>
        <v>101</v>
      </c>
      <c r="N105" s="61">
        <f t="shared" si="27"/>
        <v>101</v>
      </c>
      <c r="O105" s="61">
        <f t="shared" si="24"/>
        <v>101</v>
      </c>
      <c r="P105" s="61">
        <f t="shared" si="21"/>
        <v>101</v>
      </c>
      <c r="Q105" s="59">
        <f t="shared" si="22"/>
        <v>101.101</v>
      </c>
      <c r="R105" s="62">
        <f t="shared" si="28"/>
        <v>101</v>
      </c>
    </row>
    <row r="106" spans="1:18" ht="12.75">
      <c r="A106" s="56">
        <v>102</v>
      </c>
      <c r="B106" s="57" t="e">
        <f>INDEX(#REF!,MATCH($A106,#REF!,0),5)</f>
        <v>#REF!</v>
      </c>
      <c r="C106" s="57"/>
      <c r="D106" s="57"/>
      <c r="E106" s="63"/>
      <c r="F106" s="63"/>
      <c r="G106" s="63"/>
      <c r="H106" s="58">
        <f t="shared" si="23"/>
        <v>0</v>
      </c>
      <c r="I106" s="59">
        <f t="shared" si="25"/>
        <v>201</v>
      </c>
      <c r="J106" s="60">
        <f t="shared" si="18"/>
        <v>0</v>
      </c>
      <c r="K106" s="61">
        <f t="shared" si="26"/>
        <v>102</v>
      </c>
      <c r="L106" s="59">
        <f t="shared" si="19"/>
        <v>0</v>
      </c>
      <c r="M106" s="59">
        <f t="shared" si="20"/>
        <v>102</v>
      </c>
      <c r="N106" s="61">
        <f t="shared" si="27"/>
        <v>102</v>
      </c>
      <c r="O106" s="61">
        <f t="shared" si="24"/>
        <v>102</v>
      </c>
      <c r="P106" s="61">
        <f t="shared" si="21"/>
        <v>102</v>
      </c>
      <c r="Q106" s="59">
        <f t="shared" si="22"/>
        <v>102.102</v>
      </c>
      <c r="R106" s="62">
        <f t="shared" si="28"/>
        <v>102</v>
      </c>
    </row>
    <row r="107" spans="1:18" ht="12.75">
      <c r="A107" s="23">
        <v>103</v>
      </c>
      <c r="B107" s="21" t="e">
        <f>INDEX(#REF!,MATCH($A107,#REF!,0),5)</f>
        <v>#REF!</v>
      </c>
      <c r="C107" s="21"/>
      <c r="D107" s="21"/>
      <c r="E107" s="63"/>
      <c r="F107" s="63"/>
      <c r="G107" s="63"/>
      <c r="H107" s="51">
        <f t="shared" si="23"/>
        <v>0</v>
      </c>
      <c r="I107">
        <f t="shared" si="25"/>
        <v>202</v>
      </c>
      <c r="J107" s="22">
        <f t="shared" si="18"/>
        <v>0</v>
      </c>
      <c r="K107" s="1">
        <f t="shared" si="26"/>
        <v>103</v>
      </c>
      <c r="L107">
        <f t="shared" si="19"/>
        <v>0</v>
      </c>
      <c r="M107">
        <f t="shared" si="20"/>
        <v>103</v>
      </c>
      <c r="N107" s="1">
        <f t="shared" si="27"/>
        <v>103</v>
      </c>
      <c r="O107" s="1">
        <f t="shared" si="24"/>
        <v>103</v>
      </c>
      <c r="P107" s="1">
        <f t="shared" si="21"/>
        <v>103</v>
      </c>
      <c r="Q107">
        <f t="shared" si="22"/>
        <v>103.103</v>
      </c>
      <c r="R107" s="38">
        <f t="shared" si="28"/>
        <v>103</v>
      </c>
    </row>
    <row r="108" spans="1:18" ht="12.75">
      <c r="A108" s="23">
        <v>104</v>
      </c>
      <c r="B108" s="21" t="e">
        <f>INDEX(#REF!,MATCH($A108,#REF!,0),5)</f>
        <v>#REF!</v>
      </c>
      <c r="C108" s="21"/>
      <c r="D108" s="21"/>
      <c r="E108" s="63"/>
      <c r="F108" s="63"/>
      <c r="G108" s="63"/>
      <c r="H108" s="51">
        <f t="shared" si="23"/>
        <v>0</v>
      </c>
      <c r="I108">
        <f t="shared" si="25"/>
        <v>203</v>
      </c>
      <c r="J108" s="22">
        <f t="shared" si="18"/>
        <v>0</v>
      </c>
      <c r="K108" s="1">
        <f t="shared" si="26"/>
        <v>104</v>
      </c>
      <c r="L108">
        <f t="shared" si="19"/>
        <v>0</v>
      </c>
      <c r="M108">
        <f t="shared" si="20"/>
        <v>104</v>
      </c>
      <c r="N108" s="1">
        <f t="shared" si="27"/>
        <v>104</v>
      </c>
      <c r="O108" s="1">
        <f t="shared" si="24"/>
        <v>104</v>
      </c>
      <c r="P108" s="1">
        <f t="shared" si="21"/>
        <v>104</v>
      </c>
      <c r="Q108">
        <f t="shared" si="22"/>
        <v>104.104</v>
      </c>
      <c r="R108" s="38">
        <f t="shared" si="28"/>
        <v>104</v>
      </c>
    </row>
    <row r="109" spans="1:18" ht="12.75">
      <c r="A109" s="45">
        <v>105</v>
      </c>
      <c r="B109" s="40" t="e">
        <f>INDEX(#REF!,MATCH($A109,#REF!,0),5)</f>
        <v>#REF!</v>
      </c>
      <c r="C109" s="40"/>
      <c r="D109" s="40"/>
      <c r="E109" s="63"/>
      <c r="F109" s="63"/>
      <c r="G109" s="63"/>
      <c r="H109" s="35">
        <f t="shared" si="23"/>
        <v>0</v>
      </c>
      <c r="I109" s="41">
        <f t="shared" si="25"/>
        <v>204</v>
      </c>
      <c r="J109" s="42">
        <f t="shared" si="18"/>
        <v>0</v>
      </c>
      <c r="K109" s="43">
        <f t="shared" si="26"/>
        <v>105</v>
      </c>
      <c r="L109" s="41">
        <f t="shared" si="19"/>
        <v>0</v>
      </c>
      <c r="M109" s="41">
        <f t="shared" si="20"/>
        <v>105</v>
      </c>
      <c r="N109" s="43">
        <f t="shared" si="27"/>
        <v>105</v>
      </c>
      <c r="O109" s="43">
        <f t="shared" si="24"/>
        <v>105</v>
      </c>
      <c r="P109" s="43">
        <f t="shared" si="21"/>
        <v>105</v>
      </c>
      <c r="Q109" s="41">
        <f t="shared" si="22"/>
        <v>105.105</v>
      </c>
      <c r="R109" s="44">
        <f t="shared" si="28"/>
        <v>105</v>
      </c>
    </row>
    <row r="110" spans="1:18" ht="12.75">
      <c r="A110" s="45">
        <v>106</v>
      </c>
      <c r="B110" s="40" t="e">
        <f>INDEX(#REF!,MATCH($A110,#REF!,0),5)</f>
        <v>#REF!</v>
      </c>
      <c r="C110" s="40"/>
      <c r="D110" s="40"/>
      <c r="E110" s="63"/>
      <c r="F110" s="63"/>
      <c r="G110" s="63"/>
      <c r="H110" s="35">
        <f t="shared" si="23"/>
        <v>0</v>
      </c>
      <c r="I110" s="41">
        <f t="shared" si="25"/>
        <v>205</v>
      </c>
      <c r="J110" s="42">
        <f t="shared" si="18"/>
        <v>0</v>
      </c>
      <c r="K110" s="43">
        <f t="shared" si="26"/>
        <v>106</v>
      </c>
      <c r="L110" s="41">
        <f t="shared" si="19"/>
        <v>0</v>
      </c>
      <c r="M110" s="41">
        <f t="shared" si="20"/>
        <v>106</v>
      </c>
      <c r="N110" s="43">
        <f t="shared" si="27"/>
        <v>106</v>
      </c>
      <c r="O110" s="43">
        <f t="shared" si="24"/>
        <v>106</v>
      </c>
      <c r="P110" s="43">
        <f t="shared" si="21"/>
        <v>106</v>
      </c>
      <c r="Q110" s="41">
        <f t="shared" si="22"/>
        <v>106.106</v>
      </c>
      <c r="R110" s="44">
        <f t="shared" si="28"/>
        <v>106</v>
      </c>
    </row>
    <row r="111" spans="1:18" ht="12.75">
      <c r="A111" s="49">
        <v>107</v>
      </c>
      <c r="B111" s="50" t="e">
        <f>INDEX(#REF!,MATCH($A111,#REF!,0),5)</f>
        <v>#REF!</v>
      </c>
      <c r="C111" s="50"/>
      <c r="D111" s="50"/>
      <c r="E111" s="63"/>
      <c r="F111" s="63"/>
      <c r="G111" s="63"/>
      <c r="H111" s="51">
        <f t="shared" si="23"/>
        <v>0</v>
      </c>
      <c r="I111" s="52">
        <f t="shared" si="25"/>
        <v>206</v>
      </c>
      <c r="J111" s="53">
        <f t="shared" si="18"/>
        <v>0</v>
      </c>
      <c r="K111" s="54">
        <f t="shared" si="26"/>
        <v>107</v>
      </c>
      <c r="L111" s="52">
        <f t="shared" si="19"/>
        <v>0</v>
      </c>
      <c r="M111" s="52">
        <f t="shared" si="20"/>
        <v>107</v>
      </c>
      <c r="N111" s="54">
        <f t="shared" si="27"/>
        <v>107</v>
      </c>
      <c r="O111" s="54">
        <f t="shared" si="24"/>
        <v>107</v>
      </c>
      <c r="P111" s="54">
        <f t="shared" si="21"/>
        <v>107</v>
      </c>
      <c r="Q111" s="52">
        <f t="shared" si="22"/>
        <v>107.107</v>
      </c>
      <c r="R111" s="55">
        <f t="shared" si="28"/>
        <v>107</v>
      </c>
    </row>
    <row r="112" spans="1:18" ht="12.75">
      <c r="A112" s="49">
        <v>108</v>
      </c>
      <c r="B112" s="50" t="e">
        <f>INDEX(#REF!,MATCH($A112,#REF!,0),5)</f>
        <v>#REF!</v>
      </c>
      <c r="C112" s="50"/>
      <c r="D112" s="50"/>
      <c r="E112" s="63"/>
      <c r="F112" s="63"/>
      <c r="G112" s="63"/>
      <c r="H112" s="51">
        <f t="shared" si="23"/>
        <v>0</v>
      </c>
      <c r="I112" s="52">
        <f t="shared" si="25"/>
        <v>207</v>
      </c>
      <c r="J112" s="53">
        <f t="shared" si="18"/>
        <v>0</v>
      </c>
      <c r="K112" s="54">
        <f t="shared" si="26"/>
        <v>108</v>
      </c>
      <c r="L112" s="52">
        <f t="shared" si="19"/>
        <v>0</v>
      </c>
      <c r="M112" s="52">
        <f t="shared" si="20"/>
        <v>108</v>
      </c>
      <c r="N112" s="54">
        <f t="shared" si="27"/>
        <v>108</v>
      </c>
      <c r="O112" s="54">
        <f t="shared" si="24"/>
        <v>108</v>
      </c>
      <c r="P112" s="54">
        <f t="shared" si="21"/>
        <v>108</v>
      </c>
      <c r="Q112" s="52">
        <f t="shared" si="22"/>
        <v>108.108</v>
      </c>
      <c r="R112" s="55">
        <f t="shared" si="28"/>
        <v>108</v>
      </c>
    </row>
    <row r="113" spans="1:18" ht="12.75">
      <c r="A113" s="56">
        <v>109</v>
      </c>
      <c r="B113" s="57" t="e">
        <f>INDEX(#REF!,MATCH($A113,#REF!,0),5)</f>
        <v>#REF!</v>
      </c>
      <c r="C113" s="57"/>
      <c r="D113" s="57"/>
      <c r="E113" s="63"/>
      <c r="F113" s="63"/>
      <c r="G113" s="63"/>
      <c r="H113" s="58">
        <f t="shared" si="23"/>
        <v>0</v>
      </c>
      <c r="I113" s="59">
        <f t="shared" si="25"/>
        <v>208</v>
      </c>
      <c r="J113" s="60">
        <f t="shared" si="18"/>
        <v>0</v>
      </c>
      <c r="K113" s="61">
        <f t="shared" si="26"/>
        <v>109</v>
      </c>
      <c r="L113" s="59">
        <f t="shared" si="19"/>
        <v>0</v>
      </c>
      <c r="M113" s="59">
        <f t="shared" si="20"/>
        <v>109</v>
      </c>
      <c r="N113" s="61">
        <f t="shared" si="27"/>
        <v>109</v>
      </c>
      <c r="O113" s="61">
        <f t="shared" si="24"/>
        <v>109</v>
      </c>
      <c r="P113" s="61">
        <f t="shared" si="21"/>
        <v>109</v>
      </c>
      <c r="Q113" s="59">
        <f t="shared" si="22"/>
        <v>109.109</v>
      </c>
      <c r="R113" s="62">
        <f t="shared" si="28"/>
        <v>109</v>
      </c>
    </row>
    <row r="114" spans="1:18" ht="12.75">
      <c r="A114" s="56">
        <v>110</v>
      </c>
      <c r="B114" s="57" t="e">
        <f>INDEX(#REF!,MATCH($A114,#REF!,0),5)</f>
        <v>#REF!</v>
      </c>
      <c r="C114" s="57"/>
      <c r="D114" s="57"/>
      <c r="E114" s="63"/>
      <c r="F114" s="63"/>
      <c r="G114" s="63"/>
      <c r="H114" s="58">
        <f t="shared" si="23"/>
        <v>0</v>
      </c>
      <c r="I114" s="59">
        <f t="shared" si="25"/>
        <v>209</v>
      </c>
      <c r="J114" s="60">
        <f t="shared" si="18"/>
        <v>0</v>
      </c>
      <c r="K114" s="61">
        <f t="shared" si="26"/>
        <v>110</v>
      </c>
      <c r="L114" s="59">
        <f t="shared" si="19"/>
        <v>0</v>
      </c>
      <c r="M114" s="59">
        <f t="shared" si="20"/>
        <v>110</v>
      </c>
      <c r="N114" s="61">
        <f t="shared" si="27"/>
        <v>110</v>
      </c>
      <c r="O114" s="61">
        <f t="shared" si="24"/>
        <v>110</v>
      </c>
      <c r="P114" s="61">
        <f t="shared" si="21"/>
        <v>110</v>
      </c>
      <c r="Q114" s="59">
        <f t="shared" si="22"/>
        <v>110.11</v>
      </c>
      <c r="R114" s="62">
        <f t="shared" si="28"/>
        <v>110</v>
      </c>
    </row>
    <row r="115" spans="1:18" ht="12.75">
      <c r="A115" s="23">
        <v>111</v>
      </c>
      <c r="B115" s="21" t="e">
        <f>INDEX(#REF!,MATCH($A115,#REF!,0),5)</f>
        <v>#REF!</v>
      </c>
      <c r="C115" s="21"/>
      <c r="D115" s="21"/>
      <c r="E115" s="63"/>
      <c r="F115" s="63"/>
      <c r="G115" s="63"/>
      <c r="H115" s="51">
        <f t="shared" si="23"/>
        <v>0</v>
      </c>
      <c r="I115">
        <f t="shared" si="25"/>
        <v>210</v>
      </c>
      <c r="J115" s="22">
        <f t="shared" si="18"/>
        <v>0</v>
      </c>
      <c r="K115" s="1">
        <f t="shared" si="26"/>
        <v>111</v>
      </c>
      <c r="L115">
        <f t="shared" si="19"/>
        <v>0</v>
      </c>
      <c r="M115">
        <f t="shared" si="20"/>
        <v>111</v>
      </c>
      <c r="N115" s="1">
        <f t="shared" si="27"/>
        <v>111</v>
      </c>
      <c r="O115" s="1">
        <f t="shared" si="24"/>
        <v>111</v>
      </c>
      <c r="P115" s="1">
        <f t="shared" si="21"/>
        <v>111</v>
      </c>
      <c r="Q115">
        <f t="shared" si="22"/>
        <v>111.111</v>
      </c>
      <c r="R115" s="38">
        <f t="shared" si="28"/>
        <v>111</v>
      </c>
    </row>
    <row r="116" spans="1:18" ht="12.75">
      <c r="A116" s="23">
        <v>112</v>
      </c>
      <c r="B116" s="21" t="e">
        <f>INDEX(#REF!,MATCH($A116,#REF!,0),5)</f>
        <v>#REF!</v>
      </c>
      <c r="C116" s="21"/>
      <c r="D116" s="21"/>
      <c r="E116" s="63"/>
      <c r="F116" s="63"/>
      <c r="G116" s="63"/>
      <c r="H116" s="51">
        <f t="shared" si="23"/>
        <v>0</v>
      </c>
      <c r="I116">
        <f t="shared" si="25"/>
        <v>211</v>
      </c>
      <c r="J116" s="22">
        <f t="shared" si="18"/>
        <v>0</v>
      </c>
      <c r="K116" s="1">
        <f t="shared" si="26"/>
        <v>112</v>
      </c>
      <c r="L116">
        <f t="shared" si="19"/>
        <v>0</v>
      </c>
      <c r="M116">
        <f t="shared" si="20"/>
        <v>112</v>
      </c>
      <c r="N116" s="1">
        <f t="shared" si="27"/>
        <v>112</v>
      </c>
      <c r="O116" s="1">
        <f t="shared" si="24"/>
        <v>112</v>
      </c>
      <c r="P116" s="1">
        <f t="shared" si="21"/>
        <v>112</v>
      </c>
      <c r="Q116">
        <f t="shared" si="22"/>
        <v>112.112</v>
      </c>
      <c r="R116" s="38">
        <f t="shared" si="28"/>
        <v>112</v>
      </c>
    </row>
    <row r="117" spans="1:18" ht="12.75">
      <c r="A117" s="45">
        <v>113</v>
      </c>
      <c r="B117" s="40" t="e">
        <f>INDEX(#REF!,MATCH($A117,#REF!,0),5)</f>
        <v>#REF!</v>
      </c>
      <c r="C117" s="40"/>
      <c r="D117" s="40"/>
      <c r="E117" s="63"/>
      <c r="F117" s="63"/>
      <c r="G117" s="63"/>
      <c r="H117" s="35">
        <f t="shared" si="23"/>
        <v>0</v>
      </c>
      <c r="I117" s="41">
        <f t="shared" si="25"/>
        <v>212</v>
      </c>
      <c r="J117" s="42">
        <f t="shared" si="18"/>
        <v>0</v>
      </c>
      <c r="K117" s="43">
        <f t="shared" si="26"/>
        <v>113</v>
      </c>
      <c r="L117" s="41">
        <f t="shared" si="19"/>
        <v>0</v>
      </c>
      <c r="M117" s="41">
        <f t="shared" si="20"/>
        <v>113</v>
      </c>
      <c r="N117" s="43">
        <f t="shared" si="27"/>
        <v>113</v>
      </c>
      <c r="O117" s="43">
        <f t="shared" si="24"/>
        <v>113</v>
      </c>
      <c r="P117" s="43">
        <f t="shared" si="21"/>
        <v>113</v>
      </c>
      <c r="Q117" s="41">
        <f t="shared" si="22"/>
        <v>113.113</v>
      </c>
      <c r="R117" s="44">
        <f t="shared" si="28"/>
        <v>113</v>
      </c>
    </row>
    <row r="118" spans="1:18" ht="12.75">
      <c r="A118" s="45">
        <v>114</v>
      </c>
      <c r="B118" s="40" t="e">
        <f>INDEX(#REF!,MATCH($A118,#REF!,0),5)</f>
        <v>#REF!</v>
      </c>
      <c r="C118" s="40"/>
      <c r="D118" s="40"/>
      <c r="E118" s="63"/>
      <c r="F118" s="63"/>
      <c r="G118" s="63"/>
      <c r="H118" s="35">
        <f t="shared" si="23"/>
        <v>0</v>
      </c>
      <c r="I118" s="41">
        <f t="shared" si="25"/>
        <v>213</v>
      </c>
      <c r="J118" s="42">
        <f t="shared" si="18"/>
        <v>0</v>
      </c>
      <c r="K118" s="43">
        <f t="shared" si="26"/>
        <v>114</v>
      </c>
      <c r="L118" s="41">
        <f t="shared" si="19"/>
        <v>0</v>
      </c>
      <c r="M118" s="41">
        <f t="shared" si="20"/>
        <v>114</v>
      </c>
      <c r="N118" s="43">
        <f t="shared" si="27"/>
        <v>114</v>
      </c>
      <c r="O118" s="43">
        <f t="shared" si="24"/>
        <v>114</v>
      </c>
      <c r="P118" s="43">
        <f t="shared" si="21"/>
        <v>114</v>
      </c>
      <c r="Q118" s="41">
        <f t="shared" si="22"/>
        <v>114.114</v>
      </c>
      <c r="R118" s="44">
        <f t="shared" si="28"/>
        <v>114</v>
      </c>
    </row>
    <row r="119" spans="1:18" ht="12.75">
      <c r="A119" s="49">
        <v>115</v>
      </c>
      <c r="B119" s="50" t="e">
        <f>INDEX(#REF!,MATCH($A119,#REF!,0),5)</f>
        <v>#REF!</v>
      </c>
      <c r="C119" s="50"/>
      <c r="D119" s="50"/>
      <c r="E119" s="63"/>
      <c r="F119" s="63"/>
      <c r="G119" s="63"/>
      <c r="H119" s="51">
        <f t="shared" si="23"/>
        <v>0</v>
      </c>
      <c r="I119" s="52">
        <f t="shared" si="25"/>
        <v>214</v>
      </c>
      <c r="J119" s="53">
        <f t="shared" si="18"/>
        <v>0</v>
      </c>
      <c r="K119" s="54">
        <f t="shared" si="26"/>
        <v>115</v>
      </c>
      <c r="L119" s="52">
        <f t="shared" si="19"/>
        <v>0</v>
      </c>
      <c r="M119" s="52">
        <f t="shared" si="20"/>
        <v>115</v>
      </c>
      <c r="N119" s="54">
        <f t="shared" si="27"/>
        <v>115</v>
      </c>
      <c r="O119" s="54">
        <f t="shared" si="24"/>
        <v>115</v>
      </c>
      <c r="P119" s="54">
        <f t="shared" si="21"/>
        <v>115</v>
      </c>
      <c r="Q119" s="52">
        <f t="shared" si="22"/>
        <v>115.115</v>
      </c>
      <c r="R119" s="55">
        <f t="shared" si="28"/>
        <v>115</v>
      </c>
    </row>
    <row r="120" spans="1:18" ht="12.75">
      <c r="A120" s="49">
        <v>116</v>
      </c>
      <c r="B120" s="50" t="e">
        <f>INDEX(#REF!,MATCH($A120,#REF!,0),5)</f>
        <v>#REF!</v>
      </c>
      <c r="C120" s="50"/>
      <c r="D120" s="50"/>
      <c r="E120" s="63"/>
      <c r="F120" s="63"/>
      <c r="G120" s="63"/>
      <c r="H120" s="51">
        <f t="shared" si="23"/>
        <v>0</v>
      </c>
      <c r="I120" s="52">
        <f t="shared" si="25"/>
        <v>215</v>
      </c>
      <c r="J120" s="53">
        <f t="shared" si="18"/>
        <v>0</v>
      </c>
      <c r="K120" s="54">
        <f t="shared" si="26"/>
        <v>116</v>
      </c>
      <c r="L120" s="52">
        <f t="shared" si="19"/>
        <v>0</v>
      </c>
      <c r="M120" s="52">
        <f t="shared" si="20"/>
        <v>116</v>
      </c>
      <c r="N120" s="54">
        <f t="shared" si="27"/>
        <v>116</v>
      </c>
      <c r="O120" s="54">
        <f t="shared" si="24"/>
        <v>116</v>
      </c>
      <c r="P120" s="54">
        <f t="shared" si="21"/>
        <v>116</v>
      </c>
      <c r="Q120" s="52">
        <f t="shared" si="22"/>
        <v>116.116</v>
      </c>
      <c r="R120" s="55">
        <f t="shared" si="28"/>
        <v>116</v>
      </c>
    </row>
    <row r="121" spans="1:18" ht="12.75">
      <c r="A121" s="56">
        <v>117</v>
      </c>
      <c r="B121" s="57" t="e">
        <f>INDEX(#REF!,MATCH($A121,#REF!,0),5)</f>
        <v>#REF!</v>
      </c>
      <c r="C121" s="57"/>
      <c r="D121" s="57"/>
      <c r="E121" s="63"/>
      <c r="F121" s="63"/>
      <c r="G121" s="63"/>
      <c r="H121" s="58">
        <f t="shared" si="23"/>
        <v>0</v>
      </c>
      <c r="I121" s="59">
        <f t="shared" si="25"/>
        <v>216</v>
      </c>
      <c r="J121" s="60">
        <f t="shared" si="18"/>
        <v>0</v>
      </c>
      <c r="K121" s="61">
        <f t="shared" si="26"/>
        <v>117</v>
      </c>
      <c r="L121" s="59">
        <f t="shared" si="19"/>
        <v>0</v>
      </c>
      <c r="M121" s="59">
        <f t="shared" si="20"/>
        <v>117</v>
      </c>
      <c r="N121" s="61">
        <f t="shared" si="27"/>
        <v>117</v>
      </c>
      <c r="O121" s="61">
        <f t="shared" si="24"/>
        <v>117</v>
      </c>
      <c r="P121" s="61">
        <f t="shared" si="21"/>
        <v>117</v>
      </c>
      <c r="Q121" s="59">
        <f t="shared" si="22"/>
        <v>117.117</v>
      </c>
      <c r="R121" s="62">
        <f t="shared" si="28"/>
        <v>117</v>
      </c>
    </row>
    <row r="122" spans="1:18" ht="12.75">
      <c r="A122" s="56">
        <v>118</v>
      </c>
      <c r="B122" s="57" t="e">
        <f>INDEX(#REF!,MATCH($A122,#REF!,0),5)</f>
        <v>#REF!</v>
      </c>
      <c r="C122" s="57"/>
      <c r="D122" s="57"/>
      <c r="E122" s="63"/>
      <c r="F122" s="63"/>
      <c r="G122" s="63"/>
      <c r="H122" s="58">
        <f t="shared" si="23"/>
        <v>0</v>
      </c>
      <c r="I122" s="59">
        <f t="shared" si="25"/>
        <v>217</v>
      </c>
      <c r="J122" s="60">
        <f t="shared" si="18"/>
        <v>0</v>
      </c>
      <c r="K122" s="61">
        <f t="shared" si="26"/>
        <v>118</v>
      </c>
      <c r="L122" s="59">
        <f t="shared" si="19"/>
        <v>0</v>
      </c>
      <c r="M122" s="59">
        <f t="shared" si="20"/>
        <v>118</v>
      </c>
      <c r="N122" s="61">
        <f t="shared" si="27"/>
        <v>118</v>
      </c>
      <c r="O122" s="61">
        <f t="shared" si="24"/>
        <v>118</v>
      </c>
      <c r="P122" s="61">
        <f t="shared" si="21"/>
        <v>118</v>
      </c>
      <c r="Q122" s="59">
        <f t="shared" si="22"/>
        <v>118.118</v>
      </c>
      <c r="R122" s="62">
        <f t="shared" si="28"/>
        <v>118</v>
      </c>
    </row>
    <row r="123" spans="1:18" ht="12.75">
      <c r="A123" s="23">
        <v>119</v>
      </c>
      <c r="B123" s="21" t="e">
        <f>INDEX(#REF!,MATCH($A123,#REF!,0),5)</f>
        <v>#REF!</v>
      </c>
      <c r="C123" s="21"/>
      <c r="D123" s="21"/>
      <c r="E123" s="63"/>
      <c r="F123" s="63"/>
      <c r="G123" s="63"/>
      <c r="H123" s="51">
        <f t="shared" si="23"/>
        <v>0</v>
      </c>
      <c r="I123">
        <f t="shared" si="25"/>
        <v>218</v>
      </c>
      <c r="J123" s="22">
        <f t="shared" si="18"/>
        <v>0</v>
      </c>
      <c r="K123" s="1">
        <f t="shared" si="26"/>
        <v>119</v>
      </c>
      <c r="L123">
        <f t="shared" si="19"/>
        <v>0</v>
      </c>
      <c r="M123">
        <f t="shared" si="20"/>
        <v>119</v>
      </c>
      <c r="N123" s="1">
        <f t="shared" si="27"/>
        <v>119</v>
      </c>
      <c r="O123" s="1">
        <f t="shared" si="24"/>
        <v>119</v>
      </c>
      <c r="P123" s="1">
        <f t="shared" si="21"/>
        <v>119</v>
      </c>
      <c r="Q123">
        <f t="shared" si="22"/>
        <v>119.119</v>
      </c>
      <c r="R123" s="38">
        <f t="shared" si="28"/>
        <v>119</v>
      </c>
    </row>
    <row r="124" spans="1:18" ht="12.75">
      <c r="A124" s="23">
        <v>120</v>
      </c>
      <c r="B124" s="21" t="e">
        <f>INDEX(#REF!,MATCH($A124,#REF!,0),5)</f>
        <v>#REF!</v>
      </c>
      <c r="C124" s="21"/>
      <c r="D124" s="21"/>
      <c r="E124" s="63"/>
      <c r="F124" s="63"/>
      <c r="G124" s="63"/>
      <c r="H124" s="51">
        <f t="shared" si="23"/>
        <v>0</v>
      </c>
      <c r="I124">
        <f t="shared" si="25"/>
        <v>219</v>
      </c>
      <c r="J124" s="22">
        <f t="shared" si="18"/>
        <v>0</v>
      </c>
      <c r="K124" s="1">
        <f t="shared" si="26"/>
        <v>120</v>
      </c>
      <c r="L124">
        <f t="shared" si="19"/>
        <v>0</v>
      </c>
      <c r="M124">
        <f t="shared" si="20"/>
        <v>120</v>
      </c>
      <c r="N124" s="1">
        <f t="shared" si="27"/>
        <v>120</v>
      </c>
      <c r="O124" s="1">
        <f t="shared" si="24"/>
        <v>120</v>
      </c>
      <c r="P124" s="1">
        <f t="shared" si="21"/>
        <v>120</v>
      </c>
      <c r="Q124">
        <f t="shared" si="22"/>
        <v>120.12</v>
      </c>
      <c r="R124" s="38">
        <f t="shared" si="28"/>
        <v>120</v>
      </c>
    </row>
    <row r="125" spans="1:18" ht="12.75">
      <c r="A125" s="45">
        <v>121</v>
      </c>
      <c r="B125" s="40" t="e">
        <f>INDEX(#REF!,MATCH($A125,#REF!,0),5)</f>
        <v>#REF!</v>
      </c>
      <c r="C125" s="40"/>
      <c r="D125" s="40"/>
      <c r="E125" s="63"/>
      <c r="F125" s="63"/>
      <c r="G125" s="63"/>
      <c r="H125" s="35">
        <f t="shared" si="23"/>
        <v>0</v>
      </c>
      <c r="I125" s="41">
        <f t="shared" si="25"/>
        <v>220</v>
      </c>
      <c r="J125" s="42">
        <f t="shared" si="18"/>
        <v>0</v>
      </c>
      <c r="K125" s="43">
        <f t="shared" si="26"/>
        <v>121</v>
      </c>
      <c r="L125" s="41">
        <f t="shared" si="19"/>
        <v>0</v>
      </c>
      <c r="M125" s="41">
        <f t="shared" si="20"/>
        <v>121</v>
      </c>
      <c r="N125" s="43">
        <f t="shared" si="27"/>
        <v>121</v>
      </c>
      <c r="O125" s="43">
        <f t="shared" si="24"/>
        <v>121</v>
      </c>
      <c r="P125" s="43">
        <f t="shared" si="21"/>
        <v>121</v>
      </c>
      <c r="Q125" s="41">
        <f t="shared" si="22"/>
        <v>121.121</v>
      </c>
      <c r="R125" s="44">
        <f t="shared" si="28"/>
        <v>121</v>
      </c>
    </row>
    <row r="126" spans="1:18" ht="12.75">
      <c r="A126" s="45">
        <v>122</v>
      </c>
      <c r="B126" s="40" t="e">
        <f>INDEX(#REF!,MATCH($A126,#REF!,0),5)</f>
        <v>#REF!</v>
      </c>
      <c r="C126" s="40"/>
      <c r="D126" s="40"/>
      <c r="E126" s="63"/>
      <c r="F126" s="63"/>
      <c r="G126" s="63"/>
      <c r="H126" s="35">
        <f t="shared" si="23"/>
        <v>0</v>
      </c>
      <c r="I126" s="41">
        <f t="shared" si="25"/>
        <v>221</v>
      </c>
      <c r="J126" s="42">
        <f t="shared" si="18"/>
        <v>0</v>
      </c>
      <c r="K126" s="43">
        <f t="shared" si="26"/>
        <v>122</v>
      </c>
      <c r="L126" s="41">
        <f t="shared" si="19"/>
        <v>0</v>
      </c>
      <c r="M126" s="41">
        <f t="shared" si="20"/>
        <v>122</v>
      </c>
      <c r="N126" s="43">
        <f t="shared" si="27"/>
        <v>122</v>
      </c>
      <c r="O126" s="43">
        <f t="shared" si="24"/>
        <v>122</v>
      </c>
      <c r="P126" s="43">
        <f t="shared" si="21"/>
        <v>122</v>
      </c>
      <c r="Q126" s="41">
        <f t="shared" si="22"/>
        <v>122.122</v>
      </c>
      <c r="R126" s="44">
        <f t="shared" si="28"/>
        <v>122</v>
      </c>
    </row>
    <row r="127" spans="1:18" ht="12.75">
      <c r="A127" s="49">
        <v>123</v>
      </c>
      <c r="B127" s="50" t="e">
        <f>INDEX(#REF!,MATCH($A127,#REF!,0),5)</f>
        <v>#REF!</v>
      </c>
      <c r="C127" s="50"/>
      <c r="D127" s="50"/>
      <c r="E127" s="63"/>
      <c r="F127" s="63"/>
      <c r="G127" s="63"/>
      <c r="H127" s="51">
        <f t="shared" si="23"/>
        <v>0</v>
      </c>
      <c r="I127" s="52">
        <f t="shared" si="25"/>
        <v>222</v>
      </c>
      <c r="J127" s="53">
        <f t="shared" si="18"/>
        <v>0</v>
      </c>
      <c r="K127" s="54">
        <f t="shared" si="26"/>
        <v>123</v>
      </c>
      <c r="L127" s="52">
        <f t="shared" si="19"/>
        <v>0</v>
      </c>
      <c r="M127" s="52">
        <f t="shared" si="20"/>
        <v>123</v>
      </c>
      <c r="N127" s="54">
        <f t="shared" si="27"/>
        <v>123</v>
      </c>
      <c r="O127" s="54">
        <f t="shared" si="24"/>
        <v>123</v>
      </c>
      <c r="P127" s="54">
        <f t="shared" si="21"/>
        <v>123</v>
      </c>
      <c r="Q127" s="52">
        <f t="shared" si="22"/>
        <v>123.123</v>
      </c>
      <c r="R127" s="55">
        <f t="shared" si="28"/>
        <v>123</v>
      </c>
    </row>
    <row r="128" spans="1:18" ht="12.75">
      <c r="A128" s="49">
        <v>124</v>
      </c>
      <c r="B128" s="50" t="e">
        <f>INDEX(#REF!,MATCH($A128,#REF!,0),5)</f>
        <v>#REF!</v>
      </c>
      <c r="C128" s="50"/>
      <c r="D128" s="50"/>
      <c r="E128" s="63"/>
      <c r="F128" s="63"/>
      <c r="G128" s="63"/>
      <c r="H128" s="51">
        <f t="shared" si="23"/>
        <v>0</v>
      </c>
      <c r="I128" s="52">
        <f t="shared" si="25"/>
        <v>223</v>
      </c>
      <c r="J128" s="53">
        <f t="shared" si="18"/>
        <v>0</v>
      </c>
      <c r="K128" s="54">
        <f t="shared" si="26"/>
        <v>124</v>
      </c>
      <c r="L128" s="52">
        <f t="shared" si="19"/>
        <v>0</v>
      </c>
      <c r="M128" s="52">
        <f t="shared" si="20"/>
        <v>124</v>
      </c>
      <c r="N128" s="54">
        <f t="shared" si="27"/>
        <v>124</v>
      </c>
      <c r="O128" s="54">
        <f t="shared" si="24"/>
        <v>124</v>
      </c>
      <c r="P128" s="54">
        <f t="shared" si="21"/>
        <v>124</v>
      </c>
      <c r="Q128" s="52">
        <f t="shared" si="22"/>
        <v>124.124</v>
      </c>
      <c r="R128" s="55">
        <f t="shared" si="28"/>
        <v>124</v>
      </c>
    </row>
    <row r="129" spans="1:18" ht="12.75">
      <c r="A129" s="56">
        <v>125</v>
      </c>
      <c r="B129" s="57" t="e">
        <f>INDEX(#REF!,MATCH($A129,#REF!,0),5)</f>
        <v>#REF!</v>
      </c>
      <c r="C129" s="57"/>
      <c r="D129" s="57"/>
      <c r="E129" s="63"/>
      <c r="F129" s="63"/>
      <c r="G129" s="63"/>
      <c r="H129" s="58">
        <f t="shared" si="23"/>
        <v>0</v>
      </c>
      <c r="I129" s="59">
        <f t="shared" si="25"/>
        <v>224</v>
      </c>
      <c r="J129" s="60">
        <f t="shared" si="18"/>
        <v>0</v>
      </c>
      <c r="K129" s="61">
        <f t="shared" si="26"/>
        <v>125</v>
      </c>
      <c r="L129" s="59">
        <f t="shared" si="19"/>
        <v>0</v>
      </c>
      <c r="M129" s="59">
        <f t="shared" si="20"/>
        <v>125</v>
      </c>
      <c r="N129" s="61">
        <f t="shared" si="27"/>
        <v>125</v>
      </c>
      <c r="O129" s="61">
        <f t="shared" si="24"/>
        <v>125</v>
      </c>
      <c r="P129" s="61">
        <f t="shared" si="21"/>
        <v>125</v>
      </c>
      <c r="Q129" s="59">
        <f t="shared" si="22"/>
        <v>125.125</v>
      </c>
      <c r="R129" s="62">
        <f t="shared" si="28"/>
        <v>125</v>
      </c>
    </row>
    <row r="130" spans="1:18" ht="12.75">
      <c r="A130" s="56">
        <v>126</v>
      </c>
      <c r="B130" s="57" t="e">
        <f>INDEX(#REF!,MATCH($A130,#REF!,0),5)</f>
        <v>#REF!</v>
      </c>
      <c r="C130" s="57"/>
      <c r="D130" s="57"/>
      <c r="E130" s="63"/>
      <c r="F130" s="63"/>
      <c r="G130" s="63"/>
      <c r="H130" s="58">
        <f t="shared" si="23"/>
        <v>0</v>
      </c>
      <c r="I130" s="59">
        <f t="shared" si="25"/>
        <v>225</v>
      </c>
      <c r="J130" s="60">
        <f t="shared" si="18"/>
        <v>0</v>
      </c>
      <c r="K130" s="61">
        <f t="shared" si="26"/>
        <v>126</v>
      </c>
      <c r="L130" s="59">
        <f t="shared" si="19"/>
        <v>0</v>
      </c>
      <c r="M130" s="59">
        <f t="shared" si="20"/>
        <v>126</v>
      </c>
      <c r="N130" s="61">
        <f t="shared" si="27"/>
        <v>126</v>
      </c>
      <c r="O130" s="61">
        <f t="shared" si="24"/>
        <v>126</v>
      </c>
      <c r="P130" s="61">
        <f t="shared" si="21"/>
        <v>126</v>
      </c>
      <c r="Q130" s="59">
        <f t="shared" si="22"/>
        <v>126.126</v>
      </c>
      <c r="R130" s="62">
        <f t="shared" si="28"/>
        <v>126</v>
      </c>
    </row>
    <row r="131" spans="1:18" ht="12.75">
      <c r="A131" s="23">
        <v>127</v>
      </c>
      <c r="B131" s="21" t="e">
        <f>INDEX(#REF!,MATCH($A131,#REF!,0),5)</f>
        <v>#REF!</v>
      </c>
      <c r="C131" s="21"/>
      <c r="D131" s="21"/>
      <c r="E131" s="63"/>
      <c r="F131" s="63"/>
      <c r="G131" s="63"/>
      <c r="H131" s="51">
        <f t="shared" si="23"/>
        <v>0</v>
      </c>
      <c r="I131">
        <f t="shared" si="25"/>
        <v>226</v>
      </c>
      <c r="J131" s="22">
        <f t="shared" si="18"/>
        <v>0</v>
      </c>
      <c r="K131" s="1">
        <f t="shared" si="26"/>
        <v>127</v>
      </c>
      <c r="L131">
        <f t="shared" si="19"/>
        <v>0</v>
      </c>
      <c r="M131">
        <f t="shared" si="20"/>
        <v>127</v>
      </c>
      <c r="N131" s="1">
        <f t="shared" si="27"/>
        <v>127</v>
      </c>
      <c r="O131" s="1">
        <f t="shared" si="24"/>
        <v>127</v>
      </c>
      <c r="P131" s="1">
        <f t="shared" si="21"/>
        <v>127</v>
      </c>
      <c r="Q131">
        <f t="shared" si="22"/>
        <v>127.127</v>
      </c>
      <c r="R131" s="38">
        <f t="shared" si="28"/>
        <v>127</v>
      </c>
    </row>
    <row r="132" spans="1:18" ht="12.75">
      <c r="A132" s="23">
        <v>128</v>
      </c>
      <c r="B132" s="21" t="e">
        <f>INDEX(#REF!,MATCH($A132,#REF!,0),5)</f>
        <v>#REF!</v>
      </c>
      <c r="C132" s="21"/>
      <c r="D132" s="21"/>
      <c r="E132" s="63"/>
      <c r="F132" s="63"/>
      <c r="G132" s="63"/>
      <c r="H132" s="51">
        <f t="shared" si="23"/>
        <v>0</v>
      </c>
      <c r="I132">
        <f t="shared" si="25"/>
        <v>227</v>
      </c>
      <c r="J132" s="22">
        <f t="shared" si="18"/>
        <v>0</v>
      </c>
      <c r="K132" s="1">
        <f t="shared" si="26"/>
        <v>128</v>
      </c>
      <c r="L132">
        <f t="shared" si="19"/>
        <v>0</v>
      </c>
      <c r="M132">
        <f t="shared" si="20"/>
        <v>128</v>
      </c>
      <c r="N132" s="1">
        <f t="shared" si="27"/>
        <v>128</v>
      </c>
      <c r="O132" s="1">
        <f t="shared" si="24"/>
        <v>128</v>
      </c>
      <c r="P132" s="1">
        <f t="shared" si="21"/>
        <v>128</v>
      </c>
      <c r="Q132">
        <f t="shared" si="22"/>
        <v>128.128</v>
      </c>
      <c r="R132" s="38">
        <f t="shared" si="28"/>
        <v>128</v>
      </c>
    </row>
    <row r="133" spans="1:18" ht="12.75">
      <c r="A133" s="45">
        <v>129</v>
      </c>
      <c r="B133" s="40" t="e">
        <f>INDEX(#REF!,MATCH($A133,#REF!,0),5)</f>
        <v>#REF!</v>
      </c>
      <c r="C133" s="40"/>
      <c r="D133" s="40"/>
      <c r="E133" s="63"/>
      <c r="F133" s="63"/>
      <c r="G133" s="63"/>
      <c r="H133" s="35">
        <f t="shared" si="23"/>
        <v>0</v>
      </c>
      <c r="I133" s="41">
        <f t="shared" si="25"/>
        <v>228</v>
      </c>
      <c r="J133" s="42">
        <f t="shared" si="18"/>
        <v>0</v>
      </c>
      <c r="K133" s="43">
        <f aca="true" t="shared" si="29" ref="K133:K164">RANK(I133,I$5:I$204,1)</f>
        <v>129</v>
      </c>
      <c r="L133" s="41">
        <f t="shared" si="19"/>
        <v>0</v>
      </c>
      <c r="M133" s="41">
        <f t="shared" si="20"/>
        <v>129</v>
      </c>
      <c r="N133" s="43">
        <f aca="true" t="shared" si="30" ref="N133:N164">RANK(M133,M$5:M$204,1)</f>
        <v>129</v>
      </c>
      <c r="O133" s="43">
        <f t="shared" si="24"/>
        <v>129</v>
      </c>
      <c r="P133" s="43">
        <f t="shared" si="21"/>
        <v>129</v>
      </c>
      <c r="Q133" s="41">
        <f t="shared" si="22"/>
        <v>129.129</v>
      </c>
      <c r="R133" s="44">
        <f aca="true" t="shared" si="31" ref="R133:R164">RANK(Q133,Q$5:Q$204,1)</f>
        <v>129</v>
      </c>
    </row>
    <row r="134" spans="1:18" ht="12.75">
      <c r="A134" s="45">
        <v>130</v>
      </c>
      <c r="B134" s="40" t="e">
        <f>INDEX(#REF!,MATCH($A134,#REF!,0),5)</f>
        <v>#REF!</v>
      </c>
      <c r="C134" s="40"/>
      <c r="D134" s="40"/>
      <c r="E134" s="63"/>
      <c r="F134" s="63"/>
      <c r="G134" s="63"/>
      <c r="H134" s="35">
        <f t="shared" si="23"/>
        <v>0</v>
      </c>
      <c r="I134" s="41">
        <f t="shared" si="25"/>
        <v>229</v>
      </c>
      <c r="J134" s="42">
        <f aca="true" t="shared" si="32" ref="J134:J197">E134+F134</f>
        <v>0</v>
      </c>
      <c r="K134" s="43">
        <f t="shared" si="29"/>
        <v>130</v>
      </c>
      <c r="L134" s="41">
        <f aca="true" t="shared" si="33" ref="L134:L197">J134/1000</f>
        <v>0</v>
      </c>
      <c r="M134" s="41">
        <f aca="true" t="shared" si="34" ref="M134:M197">K134+L134</f>
        <v>130</v>
      </c>
      <c r="N134" s="43">
        <f t="shared" si="30"/>
        <v>130</v>
      </c>
      <c r="O134" s="43">
        <f t="shared" si="24"/>
        <v>130</v>
      </c>
      <c r="P134" s="43">
        <f aca="true" t="shared" si="35" ref="P134:P197">RANK(O134,O$5:O$204,1)</f>
        <v>130</v>
      </c>
      <c r="Q134" s="41">
        <f aca="true" t="shared" si="36" ref="Q134:Q197">A134/1000+P134</f>
        <v>130.13</v>
      </c>
      <c r="R134" s="44">
        <f t="shared" si="31"/>
        <v>130</v>
      </c>
    </row>
    <row r="135" spans="1:18" ht="12.75">
      <c r="A135" s="49">
        <v>131</v>
      </c>
      <c r="B135" s="50" t="e">
        <f>INDEX(#REF!,MATCH($A135,#REF!,0),5)</f>
        <v>#REF!</v>
      </c>
      <c r="C135" s="50"/>
      <c r="D135" s="50"/>
      <c r="E135" s="63"/>
      <c r="F135" s="63"/>
      <c r="G135" s="63"/>
      <c r="H135" s="51">
        <f t="shared" si="23"/>
        <v>0</v>
      </c>
      <c r="I135" s="52">
        <f t="shared" si="25"/>
        <v>230</v>
      </c>
      <c r="J135" s="53">
        <f t="shared" si="32"/>
        <v>0</v>
      </c>
      <c r="K135" s="54">
        <f t="shared" si="29"/>
        <v>131</v>
      </c>
      <c r="L135" s="52">
        <f t="shared" si="33"/>
        <v>0</v>
      </c>
      <c r="M135" s="52">
        <f t="shared" si="34"/>
        <v>131</v>
      </c>
      <c r="N135" s="54">
        <f t="shared" si="30"/>
        <v>131</v>
      </c>
      <c r="O135" s="54">
        <f t="shared" si="24"/>
        <v>131</v>
      </c>
      <c r="P135" s="54">
        <f t="shared" si="35"/>
        <v>131</v>
      </c>
      <c r="Q135" s="52">
        <f t="shared" si="36"/>
        <v>131.131</v>
      </c>
      <c r="R135" s="55">
        <f t="shared" si="31"/>
        <v>131</v>
      </c>
    </row>
    <row r="136" spans="1:18" ht="12.75">
      <c r="A136" s="49">
        <v>132</v>
      </c>
      <c r="B136" s="50" t="e">
        <f>INDEX(#REF!,MATCH($A136,#REF!,0),5)</f>
        <v>#REF!</v>
      </c>
      <c r="C136" s="50"/>
      <c r="D136" s="50"/>
      <c r="E136" s="63"/>
      <c r="F136" s="63"/>
      <c r="G136" s="63"/>
      <c r="H136" s="51">
        <f aca="true" t="shared" si="37" ref="H136:H199">MIN(E136,F136,G136)</f>
        <v>0</v>
      </c>
      <c r="I136" s="52">
        <f t="shared" si="25"/>
        <v>231</v>
      </c>
      <c r="J136" s="53">
        <f t="shared" si="32"/>
        <v>0</v>
      </c>
      <c r="K136" s="54">
        <f t="shared" si="29"/>
        <v>132</v>
      </c>
      <c r="L136" s="52">
        <f t="shared" si="33"/>
        <v>0</v>
      </c>
      <c r="M136" s="52">
        <f t="shared" si="34"/>
        <v>132</v>
      </c>
      <c r="N136" s="54">
        <f t="shared" si="30"/>
        <v>132</v>
      </c>
      <c r="O136" s="54">
        <f t="shared" si="24"/>
        <v>132</v>
      </c>
      <c r="P136" s="54">
        <f t="shared" si="35"/>
        <v>132</v>
      </c>
      <c r="Q136" s="52">
        <f t="shared" si="36"/>
        <v>132.132</v>
      </c>
      <c r="R136" s="55">
        <f t="shared" si="31"/>
        <v>132</v>
      </c>
    </row>
    <row r="137" spans="1:18" ht="12.75">
      <c r="A137" s="56">
        <v>133</v>
      </c>
      <c r="B137" s="57" t="e">
        <f>INDEX(#REF!,MATCH($A137,#REF!,0),5)</f>
        <v>#REF!</v>
      </c>
      <c r="C137" s="57"/>
      <c r="D137" s="57"/>
      <c r="E137" s="63"/>
      <c r="F137" s="63"/>
      <c r="G137" s="63"/>
      <c r="H137" s="58">
        <f t="shared" si="37"/>
        <v>0</v>
      </c>
      <c r="I137" s="59">
        <f t="shared" si="25"/>
        <v>232</v>
      </c>
      <c r="J137" s="60">
        <f t="shared" si="32"/>
        <v>0</v>
      </c>
      <c r="K137" s="61">
        <f t="shared" si="29"/>
        <v>133</v>
      </c>
      <c r="L137" s="59">
        <f t="shared" si="33"/>
        <v>0</v>
      </c>
      <c r="M137" s="59">
        <f t="shared" si="34"/>
        <v>133</v>
      </c>
      <c r="N137" s="61">
        <f t="shared" si="30"/>
        <v>133</v>
      </c>
      <c r="O137" s="61">
        <f t="shared" si="24"/>
        <v>133</v>
      </c>
      <c r="P137" s="61">
        <f t="shared" si="35"/>
        <v>133</v>
      </c>
      <c r="Q137" s="59">
        <f t="shared" si="36"/>
        <v>133.133</v>
      </c>
      <c r="R137" s="62">
        <f t="shared" si="31"/>
        <v>133</v>
      </c>
    </row>
    <row r="138" spans="1:18" ht="12.75">
      <c r="A138" s="56">
        <v>134</v>
      </c>
      <c r="B138" s="57" t="e">
        <f>INDEX(#REF!,MATCH($A138,#REF!,0),5)</f>
        <v>#REF!</v>
      </c>
      <c r="C138" s="57"/>
      <c r="D138" s="57"/>
      <c r="E138" s="63"/>
      <c r="F138" s="63"/>
      <c r="G138" s="63"/>
      <c r="H138" s="58">
        <f t="shared" si="37"/>
        <v>0</v>
      </c>
      <c r="I138" s="59">
        <f t="shared" si="25"/>
        <v>233</v>
      </c>
      <c r="J138" s="60">
        <f t="shared" si="32"/>
        <v>0</v>
      </c>
      <c r="K138" s="61">
        <f t="shared" si="29"/>
        <v>134</v>
      </c>
      <c r="L138" s="59">
        <f t="shared" si="33"/>
        <v>0</v>
      </c>
      <c r="M138" s="59">
        <f t="shared" si="34"/>
        <v>134</v>
      </c>
      <c r="N138" s="61">
        <f t="shared" si="30"/>
        <v>134</v>
      </c>
      <c r="O138" s="61">
        <f aca="true" t="shared" si="38" ref="O138:O201">E138/10000+N138</f>
        <v>134</v>
      </c>
      <c r="P138" s="61">
        <f t="shared" si="35"/>
        <v>134</v>
      </c>
      <c r="Q138" s="59">
        <f t="shared" si="36"/>
        <v>134.134</v>
      </c>
      <c r="R138" s="62">
        <f t="shared" si="31"/>
        <v>134</v>
      </c>
    </row>
    <row r="139" spans="1:18" ht="12.75">
      <c r="A139" s="23">
        <v>135</v>
      </c>
      <c r="B139" s="21" t="e">
        <f>INDEX(#REF!,MATCH($A139,#REF!,0),5)</f>
        <v>#REF!</v>
      </c>
      <c r="C139" s="21"/>
      <c r="D139" s="21"/>
      <c r="E139" s="63"/>
      <c r="F139" s="63"/>
      <c r="G139" s="63"/>
      <c r="H139" s="51">
        <f t="shared" si="37"/>
        <v>0</v>
      </c>
      <c r="I139">
        <f t="shared" si="25"/>
        <v>234</v>
      </c>
      <c r="J139" s="22">
        <f t="shared" si="32"/>
        <v>0</v>
      </c>
      <c r="K139" s="1">
        <f t="shared" si="29"/>
        <v>135</v>
      </c>
      <c r="L139">
        <f t="shared" si="33"/>
        <v>0</v>
      </c>
      <c r="M139">
        <f t="shared" si="34"/>
        <v>135</v>
      </c>
      <c r="N139" s="1">
        <f t="shared" si="30"/>
        <v>135</v>
      </c>
      <c r="O139" s="1">
        <f t="shared" si="38"/>
        <v>135</v>
      </c>
      <c r="P139" s="1">
        <f t="shared" si="35"/>
        <v>135</v>
      </c>
      <c r="Q139">
        <f t="shared" si="36"/>
        <v>135.135</v>
      </c>
      <c r="R139" s="38">
        <f t="shared" si="31"/>
        <v>135</v>
      </c>
    </row>
    <row r="140" spans="1:18" ht="12.75">
      <c r="A140" s="23">
        <v>136</v>
      </c>
      <c r="B140" s="21" t="e">
        <f>INDEX(#REF!,MATCH($A140,#REF!,0),5)</f>
        <v>#REF!</v>
      </c>
      <c r="C140" s="21"/>
      <c r="D140" s="21"/>
      <c r="E140" s="63"/>
      <c r="F140" s="63"/>
      <c r="G140" s="63"/>
      <c r="H140" s="51">
        <f t="shared" si="37"/>
        <v>0</v>
      </c>
      <c r="I140">
        <f t="shared" si="25"/>
        <v>235</v>
      </c>
      <c r="J140" s="22">
        <f t="shared" si="32"/>
        <v>0</v>
      </c>
      <c r="K140" s="1">
        <f t="shared" si="29"/>
        <v>136</v>
      </c>
      <c r="L140">
        <f t="shared" si="33"/>
        <v>0</v>
      </c>
      <c r="M140">
        <f t="shared" si="34"/>
        <v>136</v>
      </c>
      <c r="N140" s="1">
        <f t="shared" si="30"/>
        <v>136</v>
      </c>
      <c r="O140" s="1">
        <f t="shared" si="38"/>
        <v>136</v>
      </c>
      <c r="P140" s="1">
        <f t="shared" si="35"/>
        <v>136</v>
      </c>
      <c r="Q140">
        <f t="shared" si="36"/>
        <v>136.136</v>
      </c>
      <c r="R140" s="38">
        <f t="shared" si="31"/>
        <v>136</v>
      </c>
    </row>
    <row r="141" spans="1:18" ht="12.75">
      <c r="A141" s="45">
        <v>137</v>
      </c>
      <c r="B141" s="40" t="e">
        <f>INDEX(#REF!,MATCH($A141,#REF!,0),5)</f>
        <v>#REF!</v>
      </c>
      <c r="C141" s="40"/>
      <c r="D141" s="40"/>
      <c r="E141" s="63"/>
      <c r="F141" s="63"/>
      <c r="G141" s="63"/>
      <c r="H141" s="35">
        <f t="shared" si="37"/>
        <v>0</v>
      </c>
      <c r="I141" s="41">
        <f t="shared" si="25"/>
        <v>236</v>
      </c>
      <c r="J141" s="42">
        <f t="shared" si="32"/>
        <v>0</v>
      </c>
      <c r="K141" s="43">
        <f t="shared" si="29"/>
        <v>137</v>
      </c>
      <c r="L141" s="41">
        <f t="shared" si="33"/>
        <v>0</v>
      </c>
      <c r="M141" s="41">
        <f t="shared" si="34"/>
        <v>137</v>
      </c>
      <c r="N141" s="43">
        <f t="shared" si="30"/>
        <v>137</v>
      </c>
      <c r="O141" s="43">
        <f t="shared" si="38"/>
        <v>137</v>
      </c>
      <c r="P141" s="43">
        <f t="shared" si="35"/>
        <v>137</v>
      </c>
      <c r="Q141" s="41">
        <f t="shared" si="36"/>
        <v>137.137</v>
      </c>
      <c r="R141" s="44">
        <f t="shared" si="31"/>
        <v>137</v>
      </c>
    </row>
    <row r="142" spans="1:18" ht="12.75">
      <c r="A142" s="45">
        <v>138</v>
      </c>
      <c r="B142" s="40" t="e">
        <f>INDEX(#REF!,MATCH($A142,#REF!,0),5)</f>
        <v>#REF!</v>
      </c>
      <c r="C142" s="40"/>
      <c r="D142" s="40"/>
      <c r="E142" s="63"/>
      <c r="F142" s="63"/>
      <c r="G142" s="63"/>
      <c r="H142" s="35">
        <f t="shared" si="37"/>
        <v>0</v>
      </c>
      <c r="I142" s="41">
        <f t="shared" si="25"/>
        <v>237</v>
      </c>
      <c r="J142" s="42">
        <f t="shared" si="32"/>
        <v>0</v>
      </c>
      <c r="K142" s="43">
        <f t="shared" si="29"/>
        <v>138</v>
      </c>
      <c r="L142" s="41">
        <f t="shared" si="33"/>
        <v>0</v>
      </c>
      <c r="M142" s="41">
        <f t="shared" si="34"/>
        <v>138</v>
      </c>
      <c r="N142" s="43">
        <f t="shared" si="30"/>
        <v>138</v>
      </c>
      <c r="O142" s="43">
        <f t="shared" si="38"/>
        <v>138</v>
      </c>
      <c r="P142" s="43">
        <f t="shared" si="35"/>
        <v>138</v>
      </c>
      <c r="Q142" s="41">
        <f t="shared" si="36"/>
        <v>138.138</v>
      </c>
      <c r="R142" s="44">
        <f t="shared" si="31"/>
        <v>138</v>
      </c>
    </row>
    <row r="143" spans="1:18" ht="12.75">
      <c r="A143" s="49">
        <v>139</v>
      </c>
      <c r="B143" s="50" t="e">
        <f>INDEX(#REF!,MATCH($A143,#REF!,0),5)</f>
        <v>#REF!</v>
      </c>
      <c r="C143" s="50"/>
      <c r="D143" s="50"/>
      <c r="E143" s="63"/>
      <c r="F143" s="63"/>
      <c r="G143" s="63"/>
      <c r="H143" s="51">
        <f t="shared" si="37"/>
        <v>0</v>
      </c>
      <c r="I143" s="52">
        <f t="shared" si="25"/>
        <v>238</v>
      </c>
      <c r="J143" s="53">
        <f t="shared" si="32"/>
        <v>0</v>
      </c>
      <c r="K143" s="54">
        <f t="shared" si="29"/>
        <v>139</v>
      </c>
      <c r="L143" s="52">
        <f t="shared" si="33"/>
        <v>0</v>
      </c>
      <c r="M143" s="52">
        <f t="shared" si="34"/>
        <v>139</v>
      </c>
      <c r="N143" s="54">
        <f t="shared" si="30"/>
        <v>139</v>
      </c>
      <c r="O143" s="54">
        <f t="shared" si="38"/>
        <v>139</v>
      </c>
      <c r="P143" s="54">
        <f t="shared" si="35"/>
        <v>139</v>
      </c>
      <c r="Q143" s="52">
        <f t="shared" si="36"/>
        <v>139.139</v>
      </c>
      <c r="R143" s="55">
        <f t="shared" si="31"/>
        <v>139</v>
      </c>
    </row>
    <row r="144" spans="1:18" ht="12.75">
      <c r="A144" s="49">
        <v>140</v>
      </c>
      <c r="B144" s="50" t="e">
        <f>INDEX(#REF!,MATCH($A144,#REF!,0),5)</f>
        <v>#REF!</v>
      </c>
      <c r="C144" s="50"/>
      <c r="D144" s="50"/>
      <c r="E144" s="63"/>
      <c r="F144" s="63"/>
      <c r="G144" s="63"/>
      <c r="H144" s="51">
        <f t="shared" si="37"/>
        <v>0</v>
      </c>
      <c r="I144" s="52">
        <f t="shared" si="25"/>
        <v>239</v>
      </c>
      <c r="J144" s="53">
        <f t="shared" si="32"/>
        <v>0</v>
      </c>
      <c r="K144" s="54">
        <f t="shared" si="29"/>
        <v>140</v>
      </c>
      <c r="L144" s="52">
        <f t="shared" si="33"/>
        <v>0</v>
      </c>
      <c r="M144" s="52">
        <f t="shared" si="34"/>
        <v>140</v>
      </c>
      <c r="N144" s="54">
        <f t="shared" si="30"/>
        <v>140</v>
      </c>
      <c r="O144" s="54">
        <f t="shared" si="38"/>
        <v>140</v>
      </c>
      <c r="P144" s="54">
        <f t="shared" si="35"/>
        <v>140</v>
      </c>
      <c r="Q144" s="52">
        <f t="shared" si="36"/>
        <v>140.14</v>
      </c>
      <c r="R144" s="55">
        <f t="shared" si="31"/>
        <v>140</v>
      </c>
    </row>
    <row r="145" spans="1:18" ht="12.75">
      <c r="A145" s="56">
        <v>141</v>
      </c>
      <c r="B145" s="57" t="e">
        <f>INDEX(#REF!,MATCH($A145,#REF!,0),5)</f>
        <v>#REF!</v>
      </c>
      <c r="C145" s="57"/>
      <c r="D145" s="57"/>
      <c r="E145" s="63"/>
      <c r="F145" s="63"/>
      <c r="G145" s="63"/>
      <c r="H145" s="58">
        <f t="shared" si="37"/>
        <v>0</v>
      </c>
      <c r="I145" s="59">
        <f t="shared" si="25"/>
        <v>240</v>
      </c>
      <c r="J145" s="60">
        <f t="shared" si="32"/>
        <v>0</v>
      </c>
      <c r="K145" s="61">
        <f t="shared" si="29"/>
        <v>141</v>
      </c>
      <c r="L145" s="59">
        <f t="shared" si="33"/>
        <v>0</v>
      </c>
      <c r="M145" s="59">
        <f t="shared" si="34"/>
        <v>141</v>
      </c>
      <c r="N145" s="61">
        <f t="shared" si="30"/>
        <v>141</v>
      </c>
      <c r="O145" s="61">
        <f t="shared" si="38"/>
        <v>141</v>
      </c>
      <c r="P145" s="61">
        <f t="shared" si="35"/>
        <v>141</v>
      </c>
      <c r="Q145" s="59">
        <f t="shared" si="36"/>
        <v>141.141</v>
      </c>
      <c r="R145" s="62">
        <f t="shared" si="31"/>
        <v>141</v>
      </c>
    </row>
    <row r="146" spans="1:18" ht="12.75">
      <c r="A146" s="56">
        <v>142</v>
      </c>
      <c r="B146" s="57" t="e">
        <f>INDEX(#REF!,MATCH($A146,#REF!,0),5)</f>
        <v>#REF!</v>
      </c>
      <c r="C146" s="57"/>
      <c r="D146" s="57"/>
      <c r="E146" s="63"/>
      <c r="F146" s="63"/>
      <c r="G146" s="63"/>
      <c r="H146" s="58">
        <f t="shared" si="37"/>
        <v>0</v>
      </c>
      <c r="I146" s="59">
        <f t="shared" si="25"/>
        <v>241</v>
      </c>
      <c r="J146" s="60">
        <f t="shared" si="32"/>
        <v>0</v>
      </c>
      <c r="K146" s="61">
        <f t="shared" si="29"/>
        <v>142</v>
      </c>
      <c r="L146" s="59">
        <f t="shared" si="33"/>
        <v>0</v>
      </c>
      <c r="M146" s="59">
        <f t="shared" si="34"/>
        <v>142</v>
      </c>
      <c r="N146" s="61">
        <f t="shared" si="30"/>
        <v>142</v>
      </c>
      <c r="O146" s="61">
        <f t="shared" si="38"/>
        <v>142</v>
      </c>
      <c r="P146" s="61">
        <f t="shared" si="35"/>
        <v>142</v>
      </c>
      <c r="Q146" s="59">
        <f t="shared" si="36"/>
        <v>142.142</v>
      </c>
      <c r="R146" s="62">
        <f t="shared" si="31"/>
        <v>142</v>
      </c>
    </row>
    <row r="147" spans="1:18" ht="12.75">
      <c r="A147" s="23">
        <v>143</v>
      </c>
      <c r="B147" s="21" t="e">
        <f>INDEX(#REF!,MATCH($A147,#REF!,0),5)</f>
        <v>#REF!</v>
      </c>
      <c r="C147" s="21"/>
      <c r="D147" s="21"/>
      <c r="E147" s="63"/>
      <c r="F147" s="63"/>
      <c r="G147" s="63"/>
      <c r="H147" s="51">
        <f t="shared" si="37"/>
        <v>0</v>
      </c>
      <c r="I147">
        <f t="shared" si="25"/>
        <v>242</v>
      </c>
      <c r="J147" s="22">
        <f t="shared" si="32"/>
        <v>0</v>
      </c>
      <c r="K147" s="1">
        <f t="shared" si="29"/>
        <v>143</v>
      </c>
      <c r="L147">
        <f t="shared" si="33"/>
        <v>0</v>
      </c>
      <c r="M147">
        <f t="shared" si="34"/>
        <v>143</v>
      </c>
      <c r="N147" s="1">
        <f t="shared" si="30"/>
        <v>143</v>
      </c>
      <c r="O147" s="1">
        <f t="shared" si="38"/>
        <v>143</v>
      </c>
      <c r="P147" s="1">
        <f t="shared" si="35"/>
        <v>143</v>
      </c>
      <c r="Q147">
        <f t="shared" si="36"/>
        <v>143.143</v>
      </c>
      <c r="R147" s="38">
        <f t="shared" si="31"/>
        <v>143</v>
      </c>
    </row>
    <row r="148" spans="1:18" ht="12.75">
      <c r="A148" s="23">
        <v>144</v>
      </c>
      <c r="B148" s="21" t="e">
        <f>INDEX(#REF!,MATCH($A148,#REF!,0),5)</f>
        <v>#REF!</v>
      </c>
      <c r="C148" s="21"/>
      <c r="D148" s="21"/>
      <c r="E148" s="63"/>
      <c r="F148" s="63"/>
      <c r="G148" s="63"/>
      <c r="H148" s="51">
        <f t="shared" si="37"/>
        <v>0</v>
      </c>
      <c r="I148">
        <f t="shared" si="25"/>
        <v>243</v>
      </c>
      <c r="J148" s="22">
        <f t="shared" si="32"/>
        <v>0</v>
      </c>
      <c r="K148" s="1">
        <f t="shared" si="29"/>
        <v>144</v>
      </c>
      <c r="L148">
        <f t="shared" si="33"/>
        <v>0</v>
      </c>
      <c r="M148">
        <f t="shared" si="34"/>
        <v>144</v>
      </c>
      <c r="N148" s="1">
        <f t="shared" si="30"/>
        <v>144</v>
      </c>
      <c r="O148" s="1">
        <f t="shared" si="38"/>
        <v>144</v>
      </c>
      <c r="P148" s="1">
        <f t="shared" si="35"/>
        <v>144</v>
      </c>
      <c r="Q148">
        <f t="shared" si="36"/>
        <v>144.144</v>
      </c>
      <c r="R148" s="38">
        <f t="shared" si="31"/>
        <v>144</v>
      </c>
    </row>
    <row r="149" spans="1:18" ht="12.75">
      <c r="A149" s="45">
        <v>145</v>
      </c>
      <c r="B149" s="40" t="e">
        <f>INDEX(#REF!,MATCH($A149,#REF!,0),5)</f>
        <v>#REF!</v>
      </c>
      <c r="C149" s="40"/>
      <c r="D149" s="40"/>
      <c r="E149" s="63"/>
      <c r="F149" s="63"/>
      <c r="G149" s="63"/>
      <c r="H149" s="35">
        <f t="shared" si="37"/>
        <v>0</v>
      </c>
      <c r="I149" s="41">
        <f t="shared" si="25"/>
        <v>244</v>
      </c>
      <c r="J149" s="42">
        <f t="shared" si="32"/>
        <v>0</v>
      </c>
      <c r="K149" s="43">
        <f t="shared" si="29"/>
        <v>145</v>
      </c>
      <c r="L149" s="41">
        <f t="shared" si="33"/>
        <v>0</v>
      </c>
      <c r="M149" s="41">
        <f t="shared" si="34"/>
        <v>145</v>
      </c>
      <c r="N149" s="43">
        <f t="shared" si="30"/>
        <v>145</v>
      </c>
      <c r="O149" s="43">
        <f t="shared" si="38"/>
        <v>145</v>
      </c>
      <c r="P149" s="43">
        <f t="shared" si="35"/>
        <v>145</v>
      </c>
      <c r="Q149" s="41">
        <f t="shared" si="36"/>
        <v>145.145</v>
      </c>
      <c r="R149" s="44">
        <f t="shared" si="31"/>
        <v>145</v>
      </c>
    </row>
    <row r="150" spans="1:18" ht="12.75">
      <c r="A150" s="45">
        <v>146</v>
      </c>
      <c r="B150" s="40" t="e">
        <f>INDEX(#REF!,MATCH($A150,#REF!,0),5)</f>
        <v>#REF!</v>
      </c>
      <c r="C150" s="40"/>
      <c r="D150" s="40"/>
      <c r="E150" s="63"/>
      <c r="F150" s="63"/>
      <c r="G150" s="63"/>
      <c r="H150" s="35">
        <f t="shared" si="37"/>
        <v>0</v>
      </c>
      <c r="I150" s="41">
        <f t="shared" si="25"/>
        <v>245</v>
      </c>
      <c r="J150" s="42">
        <f t="shared" si="32"/>
        <v>0</v>
      </c>
      <c r="K150" s="43">
        <f t="shared" si="29"/>
        <v>146</v>
      </c>
      <c r="L150" s="41">
        <f t="shared" si="33"/>
        <v>0</v>
      </c>
      <c r="M150" s="41">
        <f t="shared" si="34"/>
        <v>146</v>
      </c>
      <c r="N150" s="43">
        <f t="shared" si="30"/>
        <v>146</v>
      </c>
      <c r="O150" s="43">
        <f t="shared" si="38"/>
        <v>146</v>
      </c>
      <c r="P150" s="43">
        <f t="shared" si="35"/>
        <v>146</v>
      </c>
      <c r="Q150" s="41">
        <f t="shared" si="36"/>
        <v>146.146</v>
      </c>
      <c r="R150" s="44">
        <f t="shared" si="31"/>
        <v>146</v>
      </c>
    </row>
    <row r="151" spans="1:18" ht="12.75">
      <c r="A151" s="49">
        <v>147</v>
      </c>
      <c r="B151" s="50" t="e">
        <f>INDEX(#REF!,MATCH($A151,#REF!,0),5)</f>
        <v>#REF!</v>
      </c>
      <c r="C151" s="50"/>
      <c r="D151" s="50"/>
      <c r="E151" s="63"/>
      <c r="F151" s="63"/>
      <c r="G151" s="63"/>
      <c r="H151" s="51">
        <f t="shared" si="37"/>
        <v>0</v>
      </c>
      <c r="I151" s="52">
        <f t="shared" si="25"/>
        <v>246</v>
      </c>
      <c r="J151" s="53">
        <f t="shared" si="32"/>
        <v>0</v>
      </c>
      <c r="K151" s="54">
        <f t="shared" si="29"/>
        <v>147</v>
      </c>
      <c r="L151" s="52">
        <f t="shared" si="33"/>
        <v>0</v>
      </c>
      <c r="M151" s="52">
        <f t="shared" si="34"/>
        <v>147</v>
      </c>
      <c r="N151" s="54">
        <f t="shared" si="30"/>
        <v>147</v>
      </c>
      <c r="O151" s="54">
        <f t="shared" si="38"/>
        <v>147</v>
      </c>
      <c r="P151" s="54">
        <f t="shared" si="35"/>
        <v>147</v>
      </c>
      <c r="Q151" s="52">
        <f t="shared" si="36"/>
        <v>147.147</v>
      </c>
      <c r="R151" s="55">
        <f t="shared" si="31"/>
        <v>147</v>
      </c>
    </row>
    <row r="152" spans="1:18" ht="12.75">
      <c r="A152" s="49">
        <v>148</v>
      </c>
      <c r="B152" s="50" t="e">
        <f>INDEX(#REF!,MATCH($A152,#REF!,0),5)</f>
        <v>#REF!</v>
      </c>
      <c r="C152" s="50"/>
      <c r="D152" s="50"/>
      <c r="E152" s="63"/>
      <c r="F152" s="63"/>
      <c r="G152" s="63"/>
      <c r="H152" s="51">
        <f t="shared" si="37"/>
        <v>0</v>
      </c>
      <c r="I152" s="52">
        <f t="shared" si="25"/>
        <v>247</v>
      </c>
      <c r="J152" s="53">
        <f t="shared" si="32"/>
        <v>0</v>
      </c>
      <c r="K152" s="54">
        <f t="shared" si="29"/>
        <v>148</v>
      </c>
      <c r="L152" s="52">
        <f t="shared" si="33"/>
        <v>0</v>
      </c>
      <c r="M152" s="52">
        <f t="shared" si="34"/>
        <v>148</v>
      </c>
      <c r="N152" s="54">
        <f t="shared" si="30"/>
        <v>148</v>
      </c>
      <c r="O152" s="54">
        <f t="shared" si="38"/>
        <v>148</v>
      </c>
      <c r="P152" s="54">
        <f t="shared" si="35"/>
        <v>148</v>
      </c>
      <c r="Q152" s="52">
        <f t="shared" si="36"/>
        <v>148.148</v>
      </c>
      <c r="R152" s="55">
        <f t="shared" si="31"/>
        <v>148</v>
      </c>
    </row>
    <row r="153" spans="1:18" ht="12.75">
      <c r="A153" s="56">
        <v>149</v>
      </c>
      <c r="B153" s="57" t="e">
        <f>INDEX(#REF!,MATCH($A153,#REF!,0),5)</f>
        <v>#REF!</v>
      </c>
      <c r="C153" s="57"/>
      <c r="D153" s="57"/>
      <c r="E153" s="63"/>
      <c r="F153" s="63"/>
      <c r="G153" s="63"/>
      <c r="H153" s="58">
        <f t="shared" si="37"/>
        <v>0</v>
      </c>
      <c r="I153" s="59">
        <f t="shared" si="25"/>
        <v>248</v>
      </c>
      <c r="J153" s="60">
        <f t="shared" si="32"/>
        <v>0</v>
      </c>
      <c r="K153" s="61">
        <f t="shared" si="29"/>
        <v>149</v>
      </c>
      <c r="L153" s="59">
        <f t="shared" si="33"/>
        <v>0</v>
      </c>
      <c r="M153" s="59">
        <f t="shared" si="34"/>
        <v>149</v>
      </c>
      <c r="N153" s="61">
        <f t="shared" si="30"/>
        <v>149</v>
      </c>
      <c r="O153" s="61">
        <f t="shared" si="38"/>
        <v>149</v>
      </c>
      <c r="P153" s="61">
        <f t="shared" si="35"/>
        <v>149</v>
      </c>
      <c r="Q153" s="59">
        <f t="shared" si="36"/>
        <v>149.149</v>
      </c>
      <c r="R153" s="62">
        <f t="shared" si="31"/>
        <v>149</v>
      </c>
    </row>
    <row r="154" spans="1:18" ht="12.75">
      <c r="A154" s="56">
        <v>150</v>
      </c>
      <c r="B154" s="57" t="e">
        <f>INDEX(#REF!,MATCH($A154,#REF!,0),5)</f>
        <v>#REF!</v>
      </c>
      <c r="C154" s="57"/>
      <c r="D154" s="57"/>
      <c r="E154" s="63"/>
      <c r="F154" s="63"/>
      <c r="G154" s="63"/>
      <c r="H154" s="58">
        <f t="shared" si="37"/>
        <v>0</v>
      </c>
      <c r="I154" s="59">
        <f aca="true" t="shared" si="39" ref="I154:I204">IF(H154=0,99+A154,H154)</f>
        <v>249</v>
      </c>
      <c r="J154" s="60">
        <f t="shared" si="32"/>
        <v>0</v>
      </c>
      <c r="K154" s="61">
        <f t="shared" si="29"/>
        <v>150</v>
      </c>
      <c r="L154" s="59">
        <f t="shared" si="33"/>
        <v>0</v>
      </c>
      <c r="M154" s="59">
        <f t="shared" si="34"/>
        <v>150</v>
      </c>
      <c r="N154" s="61">
        <f t="shared" si="30"/>
        <v>150</v>
      </c>
      <c r="O154" s="61">
        <f t="shared" si="38"/>
        <v>150</v>
      </c>
      <c r="P154" s="61">
        <f t="shared" si="35"/>
        <v>150</v>
      </c>
      <c r="Q154" s="59">
        <f t="shared" si="36"/>
        <v>150.15</v>
      </c>
      <c r="R154" s="62">
        <f t="shared" si="31"/>
        <v>150</v>
      </c>
    </row>
    <row r="155" spans="1:18" ht="12.75">
      <c r="A155" s="23">
        <v>151</v>
      </c>
      <c r="B155" s="21" t="e">
        <f>INDEX(#REF!,MATCH($A155,#REF!,0),5)</f>
        <v>#REF!</v>
      </c>
      <c r="C155" s="21"/>
      <c r="D155" s="21"/>
      <c r="E155" s="63"/>
      <c r="F155" s="63"/>
      <c r="G155" s="63"/>
      <c r="H155" s="51">
        <f t="shared" si="37"/>
        <v>0</v>
      </c>
      <c r="I155">
        <f t="shared" si="39"/>
        <v>250</v>
      </c>
      <c r="J155" s="22">
        <f t="shared" si="32"/>
        <v>0</v>
      </c>
      <c r="K155" s="1">
        <f t="shared" si="29"/>
        <v>151</v>
      </c>
      <c r="L155">
        <f t="shared" si="33"/>
        <v>0</v>
      </c>
      <c r="M155">
        <f t="shared" si="34"/>
        <v>151</v>
      </c>
      <c r="N155" s="1">
        <f t="shared" si="30"/>
        <v>151</v>
      </c>
      <c r="O155" s="1">
        <f t="shared" si="38"/>
        <v>151</v>
      </c>
      <c r="P155" s="1">
        <f t="shared" si="35"/>
        <v>151</v>
      </c>
      <c r="Q155">
        <f t="shared" si="36"/>
        <v>151.151</v>
      </c>
      <c r="R155" s="38">
        <f t="shared" si="31"/>
        <v>151</v>
      </c>
    </row>
    <row r="156" spans="1:18" ht="12.75">
      <c r="A156" s="23">
        <v>152</v>
      </c>
      <c r="B156" s="21" t="e">
        <f>INDEX(#REF!,MATCH($A156,#REF!,0),5)</f>
        <v>#REF!</v>
      </c>
      <c r="C156" s="21"/>
      <c r="D156" s="21"/>
      <c r="E156" s="63"/>
      <c r="F156" s="63"/>
      <c r="G156" s="63"/>
      <c r="H156" s="51">
        <f t="shared" si="37"/>
        <v>0</v>
      </c>
      <c r="I156">
        <f t="shared" si="39"/>
        <v>251</v>
      </c>
      <c r="J156" s="22">
        <f t="shared" si="32"/>
        <v>0</v>
      </c>
      <c r="K156" s="1">
        <f t="shared" si="29"/>
        <v>152</v>
      </c>
      <c r="L156">
        <f t="shared" si="33"/>
        <v>0</v>
      </c>
      <c r="M156">
        <f t="shared" si="34"/>
        <v>152</v>
      </c>
      <c r="N156" s="1">
        <f t="shared" si="30"/>
        <v>152</v>
      </c>
      <c r="O156" s="1">
        <f t="shared" si="38"/>
        <v>152</v>
      </c>
      <c r="P156" s="1">
        <f t="shared" si="35"/>
        <v>152</v>
      </c>
      <c r="Q156">
        <f t="shared" si="36"/>
        <v>152.152</v>
      </c>
      <c r="R156" s="38">
        <f t="shared" si="31"/>
        <v>152</v>
      </c>
    </row>
    <row r="157" spans="1:18" ht="12.75">
      <c r="A157" s="45">
        <v>153</v>
      </c>
      <c r="B157" s="40" t="e">
        <f>INDEX(#REF!,MATCH($A157,#REF!,0),5)</f>
        <v>#REF!</v>
      </c>
      <c r="C157" s="40"/>
      <c r="D157" s="40"/>
      <c r="E157" s="63"/>
      <c r="F157" s="63"/>
      <c r="G157" s="63"/>
      <c r="H157" s="35">
        <f t="shared" si="37"/>
        <v>0</v>
      </c>
      <c r="I157" s="41">
        <f t="shared" si="39"/>
        <v>252</v>
      </c>
      <c r="J157" s="42">
        <f t="shared" si="32"/>
        <v>0</v>
      </c>
      <c r="K157" s="43">
        <f t="shared" si="29"/>
        <v>153</v>
      </c>
      <c r="L157" s="41">
        <f t="shared" si="33"/>
        <v>0</v>
      </c>
      <c r="M157" s="41">
        <f t="shared" si="34"/>
        <v>153</v>
      </c>
      <c r="N157" s="43">
        <f t="shared" si="30"/>
        <v>153</v>
      </c>
      <c r="O157" s="43">
        <f t="shared" si="38"/>
        <v>153</v>
      </c>
      <c r="P157" s="43">
        <f t="shared" si="35"/>
        <v>153</v>
      </c>
      <c r="Q157" s="41">
        <f t="shared" si="36"/>
        <v>153.153</v>
      </c>
      <c r="R157" s="44">
        <f t="shared" si="31"/>
        <v>153</v>
      </c>
    </row>
    <row r="158" spans="1:18" ht="12.75">
      <c r="A158" s="45">
        <v>154</v>
      </c>
      <c r="B158" s="40" t="e">
        <f>INDEX(#REF!,MATCH($A158,#REF!,0),5)</f>
        <v>#REF!</v>
      </c>
      <c r="C158" s="40"/>
      <c r="D158" s="40"/>
      <c r="E158" s="63"/>
      <c r="F158" s="63"/>
      <c r="G158" s="63"/>
      <c r="H158" s="35">
        <f t="shared" si="37"/>
        <v>0</v>
      </c>
      <c r="I158" s="41">
        <f t="shared" si="39"/>
        <v>253</v>
      </c>
      <c r="J158" s="42">
        <f t="shared" si="32"/>
        <v>0</v>
      </c>
      <c r="K158" s="43">
        <f t="shared" si="29"/>
        <v>154</v>
      </c>
      <c r="L158" s="41">
        <f t="shared" si="33"/>
        <v>0</v>
      </c>
      <c r="M158" s="41">
        <f t="shared" si="34"/>
        <v>154</v>
      </c>
      <c r="N158" s="43">
        <f t="shared" si="30"/>
        <v>154</v>
      </c>
      <c r="O158" s="43">
        <f t="shared" si="38"/>
        <v>154</v>
      </c>
      <c r="P158" s="43">
        <f t="shared" si="35"/>
        <v>154</v>
      </c>
      <c r="Q158" s="41">
        <f t="shared" si="36"/>
        <v>154.154</v>
      </c>
      <c r="R158" s="44">
        <f t="shared" si="31"/>
        <v>154</v>
      </c>
    </row>
    <row r="159" spans="1:18" ht="12.75">
      <c r="A159" s="49">
        <v>155</v>
      </c>
      <c r="B159" s="50" t="e">
        <f>INDEX(#REF!,MATCH($A159,#REF!,0),5)</f>
        <v>#REF!</v>
      </c>
      <c r="C159" s="50"/>
      <c r="D159" s="50"/>
      <c r="E159" s="63"/>
      <c r="F159" s="63"/>
      <c r="G159" s="63"/>
      <c r="H159" s="51">
        <f t="shared" si="37"/>
        <v>0</v>
      </c>
      <c r="I159" s="52">
        <f t="shared" si="39"/>
        <v>254</v>
      </c>
      <c r="J159" s="53">
        <f t="shared" si="32"/>
        <v>0</v>
      </c>
      <c r="K159" s="54">
        <f t="shared" si="29"/>
        <v>155</v>
      </c>
      <c r="L159" s="52">
        <f t="shared" si="33"/>
        <v>0</v>
      </c>
      <c r="M159" s="52">
        <f t="shared" si="34"/>
        <v>155</v>
      </c>
      <c r="N159" s="54">
        <f t="shared" si="30"/>
        <v>155</v>
      </c>
      <c r="O159" s="54">
        <f t="shared" si="38"/>
        <v>155</v>
      </c>
      <c r="P159" s="54">
        <f t="shared" si="35"/>
        <v>155</v>
      </c>
      <c r="Q159" s="52">
        <f t="shared" si="36"/>
        <v>155.155</v>
      </c>
      <c r="R159" s="55">
        <f t="shared" si="31"/>
        <v>155</v>
      </c>
    </row>
    <row r="160" spans="1:18" ht="12.75">
      <c r="A160" s="49">
        <v>156</v>
      </c>
      <c r="B160" s="50" t="e">
        <f>INDEX(#REF!,MATCH($A160,#REF!,0),5)</f>
        <v>#REF!</v>
      </c>
      <c r="C160" s="50"/>
      <c r="D160" s="50"/>
      <c r="E160" s="63"/>
      <c r="F160" s="63"/>
      <c r="G160" s="63"/>
      <c r="H160" s="51">
        <f t="shared" si="37"/>
        <v>0</v>
      </c>
      <c r="I160" s="52">
        <f t="shared" si="39"/>
        <v>255</v>
      </c>
      <c r="J160" s="53">
        <f t="shared" si="32"/>
        <v>0</v>
      </c>
      <c r="K160" s="54">
        <f t="shared" si="29"/>
        <v>156</v>
      </c>
      <c r="L160" s="52">
        <f t="shared" si="33"/>
        <v>0</v>
      </c>
      <c r="M160" s="52">
        <f t="shared" si="34"/>
        <v>156</v>
      </c>
      <c r="N160" s="54">
        <f t="shared" si="30"/>
        <v>156</v>
      </c>
      <c r="O160" s="54">
        <f t="shared" si="38"/>
        <v>156</v>
      </c>
      <c r="P160" s="54">
        <f t="shared" si="35"/>
        <v>156</v>
      </c>
      <c r="Q160" s="52">
        <f t="shared" si="36"/>
        <v>156.156</v>
      </c>
      <c r="R160" s="55">
        <f t="shared" si="31"/>
        <v>156</v>
      </c>
    </row>
    <row r="161" spans="1:18" ht="12.75">
      <c r="A161" s="56">
        <v>157</v>
      </c>
      <c r="B161" s="57" t="e">
        <f>INDEX(#REF!,MATCH($A161,#REF!,0),5)</f>
        <v>#REF!</v>
      </c>
      <c r="C161" s="57"/>
      <c r="D161" s="57"/>
      <c r="E161" s="63"/>
      <c r="F161" s="63"/>
      <c r="G161" s="63"/>
      <c r="H161" s="58">
        <f t="shared" si="37"/>
        <v>0</v>
      </c>
      <c r="I161" s="59">
        <f t="shared" si="39"/>
        <v>256</v>
      </c>
      <c r="J161" s="60">
        <f t="shared" si="32"/>
        <v>0</v>
      </c>
      <c r="K161" s="61">
        <f t="shared" si="29"/>
        <v>157</v>
      </c>
      <c r="L161" s="59">
        <f t="shared" si="33"/>
        <v>0</v>
      </c>
      <c r="M161" s="59">
        <f t="shared" si="34"/>
        <v>157</v>
      </c>
      <c r="N161" s="61">
        <f t="shared" si="30"/>
        <v>157</v>
      </c>
      <c r="O161" s="61">
        <f t="shared" si="38"/>
        <v>157</v>
      </c>
      <c r="P161" s="61">
        <f t="shared" si="35"/>
        <v>157</v>
      </c>
      <c r="Q161" s="59">
        <f t="shared" si="36"/>
        <v>157.157</v>
      </c>
      <c r="R161" s="62">
        <f t="shared" si="31"/>
        <v>157</v>
      </c>
    </row>
    <row r="162" spans="1:18" ht="12.75">
      <c r="A162" s="56">
        <v>158</v>
      </c>
      <c r="B162" s="57" t="e">
        <f>INDEX(#REF!,MATCH($A162,#REF!,0),5)</f>
        <v>#REF!</v>
      </c>
      <c r="C162" s="57"/>
      <c r="D162" s="57"/>
      <c r="E162" s="63"/>
      <c r="F162" s="63"/>
      <c r="G162" s="63"/>
      <c r="H162" s="58">
        <f t="shared" si="37"/>
        <v>0</v>
      </c>
      <c r="I162" s="59">
        <f t="shared" si="39"/>
        <v>257</v>
      </c>
      <c r="J162" s="60">
        <f t="shared" si="32"/>
        <v>0</v>
      </c>
      <c r="K162" s="61">
        <f t="shared" si="29"/>
        <v>158</v>
      </c>
      <c r="L162" s="59">
        <f t="shared" si="33"/>
        <v>0</v>
      </c>
      <c r="M162" s="59">
        <f t="shared" si="34"/>
        <v>158</v>
      </c>
      <c r="N162" s="61">
        <f t="shared" si="30"/>
        <v>158</v>
      </c>
      <c r="O162" s="61">
        <f t="shared" si="38"/>
        <v>158</v>
      </c>
      <c r="P162" s="61">
        <f t="shared" si="35"/>
        <v>158</v>
      </c>
      <c r="Q162" s="59">
        <f t="shared" si="36"/>
        <v>158.158</v>
      </c>
      <c r="R162" s="62">
        <f t="shared" si="31"/>
        <v>158</v>
      </c>
    </row>
    <row r="163" spans="1:18" ht="12.75">
      <c r="A163" s="23">
        <v>159</v>
      </c>
      <c r="B163" s="21" t="e">
        <f>INDEX(#REF!,MATCH($A163,#REF!,0),5)</f>
        <v>#REF!</v>
      </c>
      <c r="C163" s="21"/>
      <c r="D163" s="21"/>
      <c r="E163" s="63"/>
      <c r="F163" s="63"/>
      <c r="G163" s="63"/>
      <c r="H163" s="51">
        <f t="shared" si="37"/>
        <v>0</v>
      </c>
      <c r="I163">
        <f t="shared" si="39"/>
        <v>258</v>
      </c>
      <c r="J163" s="22">
        <f t="shared" si="32"/>
        <v>0</v>
      </c>
      <c r="K163" s="1">
        <f t="shared" si="29"/>
        <v>159</v>
      </c>
      <c r="L163">
        <f t="shared" si="33"/>
        <v>0</v>
      </c>
      <c r="M163">
        <f t="shared" si="34"/>
        <v>159</v>
      </c>
      <c r="N163" s="1">
        <f t="shared" si="30"/>
        <v>159</v>
      </c>
      <c r="O163" s="1">
        <f t="shared" si="38"/>
        <v>159</v>
      </c>
      <c r="P163" s="1">
        <f t="shared" si="35"/>
        <v>159</v>
      </c>
      <c r="Q163">
        <f t="shared" si="36"/>
        <v>159.159</v>
      </c>
      <c r="R163" s="38">
        <f t="shared" si="31"/>
        <v>159</v>
      </c>
    </row>
    <row r="164" spans="1:18" ht="12.75">
      <c r="A164" s="23">
        <v>160</v>
      </c>
      <c r="B164" s="21" t="e">
        <f>INDEX(#REF!,MATCH($A164,#REF!,0),5)</f>
        <v>#REF!</v>
      </c>
      <c r="C164" s="21"/>
      <c r="D164" s="21"/>
      <c r="E164" s="63"/>
      <c r="F164" s="63"/>
      <c r="G164" s="63"/>
      <c r="H164" s="51">
        <f t="shared" si="37"/>
        <v>0</v>
      </c>
      <c r="I164">
        <f t="shared" si="39"/>
        <v>259</v>
      </c>
      <c r="J164" s="22">
        <f t="shared" si="32"/>
        <v>0</v>
      </c>
      <c r="K164" s="1">
        <f t="shared" si="29"/>
        <v>160</v>
      </c>
      <c r="L164">
        <f t="shared" si="33"/>
        <v>0</v>
      </c>
      <c r="M164">
        <f t="shared" si="34"/>
        <v>160</v>
      </c>
      <c r="N164" s="1">
        <f t="shared" si="30"/>
        <v>160</v>
      </c>
      <c r="O164" s="1">
        <f t="shared" si="38"/>
        <v>160</v>
      </c>
      <c r="P164" s="1">
        <f t="shared" si="35"/>
        <v>160</v>
      </c>
      <c r="Q164">
        <f t="shared" si="36"/>
        <v>160.16</v>
      </c>
      <c r="R164" s="38">
        <f t="shared" si="31"/>
        <v>160</v>
      </c>
    </row>
    <row r="165" spans="1:18" ht="12.75">
      <c r="A165" s="45">
        <v>161</v>
      </c>
      <c r="B165" s="40" t="e">
        <f>INDEX(#REF!,MATCH($A165,#REF!,0),5)</f>
        <v>#REF!</v>
      </c>
      <c r="C165" s="40"/>
      <c r="D165" s="40"/>
      <c r="E165" s="63"/>
      <c r="F165" s="63"/>
      <c r="G165" s="63"/>
      <c r="H165" s="35">
        <f t="shared" si="37"/>
        <v>0</v>
      </c>
      <c r="I165" s="41">
        <f t="shared" si="39"/>
        <v>260</v>
      </c>
      <c r="J165" s="42">
        <f t="shared" si="32"/>
        <v>0</v>
      </c>
      <c r="K165" s="43">
        <f aca="true" t="shared" si="40" ref="K165:K196">RANK(I165,I$5:I$204,1)</f>
        <v>161</v>
      </c>
      <c r="L165" s="41">
        <f t="shared" si="33"/>
        <v>0</v>
      </c>
      <c r="M165" s="41">
        <f t="shared" si="34"/>
        <v>161</v>
      </c>
      <c r="N165" s="43">
        <f aca="true" t="shared" si="41" ref="N165:N196">RANK(M165,M$5:M$204,1)</f>
        <v>161</v>
      </c>
      <c r="O165" s="43">
        <f t="shared" si="38"/>
        <v>161</v>
      </c>
      <c r="P165" s="43">
        <f t="shared" si="35"/>
        <v>161</v>
      </c>
      <c r="Q165" s="41">
        <f t="shared" si="36"/>
        <v>161.161</v>
      </c>
      <c r="R165" s="44">
        <f aca="true" t="shared" si="42" ref="R165:R196">RANK(Q165,Q$5:Q$204,1)</f>
        <v>161</v>
      </c>
    </row>
    <row r="166" spans="1:18" ht="12.75">
      <c r="A166" s="45">
        <v>162</v>
      </c>
      <c r="B166" s="40" t="e">
        <f>INDEX(#REF!,MATCH($A166,#REF!,0),5)</f>
        <v>#REF!</v>
      </c>
      <c r="C166" s="40"/>
      <c r="D166" s="40"/>
      <c r="E166" s="63"/>
      <c r="F166" s="63"/>
      <c r="G166" s="63"/>
      <c r="H166" s="35">
        <f t="shared" si="37"/>
        <v>0</v>
      </c>
      <c r="I166" s="41">
        <f t="shared" si="39"/>
        <v>261</v>
      </c>
      <c r="J166" s="42">
        <f t="shared" si="32"/>
        <v>0</v>
      </c>
      <c r="K166" s="43">
        <f t="shared" si="40"/>
        <v>162</v>
      </c>
      <c r="L166" s="41">
        <f t="shared" si="33"/>
        <v>0</v>
      </c>
      <c r="M166" s="41">
        <f t="shared" si="34"/>
        <v>162</v>
      </c>
      <c r="N166" s="43">
        <f t="shared" si="41"/>
        <v>162</v>
      </c>
      <c r="O166" s="43">
        <f t="shared" si="38"/>
        <v>162</v>
      </c>
      <c r="P166" s="43">
        <f t="shared" si="35"/>
        <v>162</v>
      </c>
      <c r="Q166" s="41">
        <f t="shared" si="36"/>
        <v>162.162</v>
      </c>
      <c r="R166" s="44">
        <f t="shared" si="42"/>
        <v>162</v>
      </c>
    </row>
    <row r="167" spans="1:18" ht="12.75">
      <c r="A167" s="49">
        <v>163</v>
      </c>
      <c r="B167" s="50" t="e">
        <f>INDEX(#REF!,MATCH($A167,#REF!,0),5)</f>
        <v>#REF!</v>
      </c>
      <c r="C167" s="50"/>
      <c r="D167" s="50"/>
      <c r="E167" s="63"/>
      <c r="F167" s="63"/>
      <c r="G167" s="63"/>
      <c r="H167" s="51">
        <f t="shared" si="37"/>
        <v>0</v>
      </c>
      <c r="I167" s="52">
        <f t="shared" si="39"/>
        <v>262</v>
      </c>
      <c r="J167" s="53">
        <f t="shared" si="32"/>
        <v>0</v>
      </c>
      <c r="K167" s="54">
        <f t="shared" si="40"/>
        <v>163</v>
      </c>
      <c r="L167" s="52">
        <f t="shared" si="33"/>
        <v>0</v>
      </c>
      <c r="M167" s="52">
        <f t="shared" si="34"/>
        <v>163</v>
      </c>
      <c r="N167" s="54">
        <f t="shared" si="41"/>
        <v>163</v>
      </c>
      <c r="O167" s="54">
        <f t="shared" si="38"/>
        <v>163</v>
      </c>
      <c r="P167" s="54">
        <f t="shared" si="35"/>
        <v>163</v>
      </c>
      <c r="Q167" s="52">
        <f t="shared" si="36"/>
        <v>163.163</v>
      </c>
      <c r="R167" s="55">
        <f t="shared" si="42"/>
        <v>163</v>
      </c>
    </row>
    <row r="168" spans="1:18" ht="12.75">
      <c r="A168" s="49">
        <v>164</v>
      </c>
      <c r="B168" s="50" t="e">
        <f>INDEX(#REF!,MATCH($A168,#REF!,0),5)</f>
        <v>#REF!</v>
      </c>
      <c r="C168" s="50"/>
      <c r="D168" s="50"/>
      <c r="E168" s="63"/>
      <c r="F168" s="63"/>
      <c r="G168" s="63"/>
      <c r="H168" s="51">
        <f t="shared" si="37"/>
        <v>0</v>
      </c>
      <c r="I168" s="52">
        <f t="shared" si="39"/>
        <v>263</v>
      </c>
      <c r="J168" s="53">
        <f t="shared" si="32"/>
        <v>0</v>
      </c>
      <c r="K168" s="54">
        <f t="shared" si="40"/>
        <v>164</v>
      </c>
      <c r="L168" s="52">
        <f t="shared" si="33"/>
        <v>0</v>
      </c>
      <c r="M168" s="52">
        <f t="shared" si="34"/>
        <v>164</v>
      </c>
      <c r="N168" s="54">
        <f t="shared" si="41"/>
        <v>164</v>
      </c>
      <c r="O168" s="54">
        <f t="shared" si="38"/>
        <v>164</v>
      </c>
      <c r="P168" s="54">
        <f t="shared" si="35"/>
        <v>164</v>
      </c>
      <c r="Q168" s="52">
        <f t="shared" si="36"/>
        <v>164.164</v>
      </c>
      <c r="R168" s="55">
        <f t="shared" si="42"/>
        <v>164</v>
      </c>
    </row>
    <row r="169" spans="1:18" ht="12.75">
      <c r="A169" s="56">
        <v>165</v>
      </c>
      <c r="B169" s="57" t="e">
        <f>INDEX(#REF!,MATCH($A169,#REF!,0),5)</f>
        <v>#REF!</v>
      </c>
      <c r="C169" s="57"/>
      <c r="D169" s="57"/>
      <c r="E169" s="63"/>
      <c r="F169" s="63"/>
      <c r="G169" s="63"/>
      <c r="H169" s="58">
        <f t="shared" si="37"/>
        <v>0</v>
      </c>
      <c r="I169" s="59">
        <f t="shared" si="39"/>
        <v>264</v>
      </c>
      <c r="J169" s="60">
        <f t="shared" si="32"/>
        <v>0</v>
      </c>
      <c r="K169" s="61">
        <f t="shared" si="40"/>
        <v>165</v>
      </c>
      <c r="L169" s="59">
        <f t="shared" si="33"/>
        <v>0</v>
      </c>
      <c r="M169" s="59">
        <f t="shared" si="34"/>
        <v>165</v>
      </c>
      <c r="N169" s="61">
        <f t="shared" si="41"/>
        <v>165</v>
      </c>
      <c r="O169" s="61">
        <f t="shared" si="38"/>
        <v>165</v>
      </c>
      <c r="P169" s="61">
        <f t="shared" si="35"/>
        <v>165</v>
      </c>
      <c r="Q169" s="59">
        <f t="shared" si="36"/>
        <v>165.165</v>
      </c>
      <c r="R169" s="62">
        <f t="shared" si="42"/>
        <v>165</v>
      </c>
    </row>
    <row r="170" spans="1:18" ht="12.75">
      <c r="A170" s="56">
        <v>166</v>
      </c>
      <c r="B170" s="57" t="e">
        <f>INDEX(#REF!,MATCH($A170,#REF!,0),5)</f>
        <v>#REF!</v>
      </c>
      <c r="C170" s="57"/>
      <c r="D170" s="57"/>
      <c r="E170" s="63"/>
      <c r="F170" s="63"/>
      <c r="G170" s="63"/>
      <c r="H170" s="58">
        <f t="shared" si="37"/>
        <v>0</v>
      </c>
      <c r="I170" s="59">
        <f t="shared" si="39"/>
        <v>265</v>
      </c>
      <c r="J170" s="60">
        <f t="shared" si="32"/>
        <v>0</v>
      </c>
      <c r="K170" s="61">
        <f t="shared" si="40"/>
        <v>166</v>
      </c>
      <c r="L170" s="59">
        <f t="shared" si="33"/>
        <v>0</v>
      </c>
      <c r="M170" s="59">
        <f t="shared" si="34"/>
        <v>166</v>
      </c>
      <c r="N170" s="61">
        <f t="shared" si="41"/>
        <v>166</v>
      </c>
      <c r="O170" s="61">
        <f t="shared" si="38"/>
        <v>166</v>
      </c>
      <c r="P170" s="61">
        <f t="shared" si="35"/>
        <v>166</v>
      </c>
      <c r="Q170" s="59">
        <f t="shared" si="36"/>
        <v>166.166</v>
      </c>
      <c r="R170" s="62">
        <f t="shared" si="42"/>
        <v>166</v>
      </c>
    </row>
    <row r="171" spans="1:18" ht="12.75">
      <c r="A171" s="23">
        <v>167</v>
      </c>
      <c r="B171" s="21" t="e">
        <f>INDEX(#REF!,MATCH($A171,#REF!,0),5)</f>
        <v>#REF!</v>
      </c>
      <c r="C171" s="21"/>
      <c r="D171" s="21"/>
      <c r="E171" s="63"/>
      <c r="F171" s="63"/>
      <c r="G171" s="63"/>
      <c r="H171" s="51">
        <f t="shared" si="37"/>
        <v>0</v>
      </c>
      <c r="I171">
        <f t="shared" si="39"/>
        <v>266</v>
      </c>
      <c r="J171" s="22">
        <f t="shared" si="32"/>
        <v>0</v>
      </c>
      <c r="K171" s="1">
        <f t="shared" si="40"/>
        <v>167</v>
      </c>
      <c r="L171">
        <f t="shared" si="33"/>
        <v>0</v>
      </c>
      <c r="M171">
        <f t="shared" si="34"/>
        <v>167</v>
      </c>
      <c r="N171" s="1">
        <f t="shared" si="41"/>
        <v>167</v>
      </c>
      <c r="O171" s="1">
        <f t="shared" si="38"/>
        <v>167</v>
      </c>
      <c r="P171" s="1">
        <f t="shared" si="35"/>
        <v>167</v>
      </c>
      <c r="Q171">
        <f t="shared" si="36"/>
        <v>167.167</v>
      </c>
      <c r="R171" s="38">
        <f t="shared" si="42"/>
        <v>167</v>
      </c>
    </row>
    <row r="172" spans="1:18" ht="12.75">
      <c r="A172" s="23">
        <v>168</v>
      </c>
      <c r="B172" s="21" t="e">
        <f>INDEX(#REF!,MATCH($A172,#REF!,0),5)</f>
        <v>#REF!</v>
      </c>
      <c r="C172" s="21"/>
      <c r="D172" s="21"/>
      <c r="E172" s="63"/>
      <c r="F172" s="63"/>
      <c r="G172" s="63"/>
      <c r="H172" s="51">
        <f t="shared" si="37"/>
        <v>0</v>
      </c>
      <c r="I172">
        <f t="shared" si="39"/>
        <v>267</v>
      </c>
      <c r="J172" s="22">
        <f t="shared" si="32"/>
        <v>0</v>
      </c>
      <c r="K172" s="1">
        <f t="shared" si="40"/>
        <v>168</v>
      </c>
      <c r="L172">
        <f t="shared" si="33"/>
        <v>0</v>
      </c>
      <c r="M172">
        <f t="shared" si="34"/>
        <v>168</v>
      </c>
      <c r="N172" s="1">
        <f t="shared" si="41"/>
        <v>168</v>
      </c>
      <c r="O172" s="1">
        <f t="shared" si="38"/>
        <v>168</v>
      </c>
      <c r="P172" s="1">
        <f t="shared" si="35"/>
        <v>168</v>
      </c>
      <c r="Q172">
        <f t="shared" si="36"/>
        <v>168.168</v>
      </c>
      <c r="R172" s="38">
        <f t="shared" si="42"/>
        <v>168</v>
      </c>
    </row>
    <row r="173" spans="1:18" ht="12.75">
      <c r="A173" s="45">
        <v>169</v>
      </c>
      <c r="B173" s="40" t="e">
        <f>INDEX(#REF!,MATCH($A173,#REF!,0),5)</f>
        <v>#REF!</v>
      </c>
      <c r="C173" s="40"/>
      <c r="D173" s="40"/>
      <c r="E173" s="63"/>
      <c r="F173" s="63"/>
      <c r="G173" s="63"/>
      <c r="H173" s="35">
        <f t="shared" si="37"/>
        <v>0</v>
      </c>
      <c r="I173" s="41">
        <f t="shared" si="39"/>
        <v>268</v>
      </c>
      <c r="J173" s="42">
        <f t="shared" si="32"/>
        <v>0</v>
      </c>
      <c r="K173" s="43">
        <f t="shared" si="40"/>
        <v>169</v>
      </c>
      <c r="L173" s="41">
        <f t="shared" si="33"/>
        <v>0</v>
      </c>
      <c r="M173" s="41">
        <f t="shared" si="34"/>
        <v>169</v>
      </c>
      <c r="N173" s="43">
        <f t="shared" si="41"/>
        <v>169</v>
      </c>
      <c r="O173" s="43">
        <f t="shared" si="38"/>
        <v>169</v>
      </c>
      <c r="P173" s="43">
        <f t="shared" si="35"/>
        <v>169</v>
      </c>
      <c r="Q173" s="41">
        <f t="shared" si="36"/>
        <v>169.169</v>
      </c>
      <c r="R173" s="44">
        <f t="shared" si="42"/>
        <v>169</v>
      </c>
    </row>
    <row r="174" spans="1:18" ht="12.75">
      <c r="A174" s="45">
        <v>170</v>
      </c>
      <c r="B174" s="40" t="e">
        <f>INDEX(#REF!,MATCH($A174,#REF!,0),5)</f>
        <v>#REF!</v>
      </c>
      <c r="C174" s="40"/>
      <c r="D174" s="40"/>
      <c r="E174" s="63"/>
      <c r="F174" s="63"/>
      <c r="G174" s="63"/>
      <c r="H174" s="35">
        <f t="shared" si="37"/>
        <v>0</v>
      </c>
      <c r="I174" s="41">
        <f t="shared" si="39"/>
        <v>269</v>
      </c>
      <c r="J174" s="42">
        <f t="shared" si="32"/>
        <v>0</v>
      </c>
      <c r="K174" s="43">
        <f t="shared" si="40"/>
        <v>170</v>
      </c>
      <c r="L174" s="41">
        <f t="shared" si="33"/>
        <v>0</v>
      </c>
      <c r="M174" s="41">
        <f t="shared" si="34"/>
        <v>170</v>
      </c>
      <c r="N174" s="43">
        <f t="shared" si="41"/>
        <v>170</v>
      </c>
      <c r="O174" s="43">
        <f t="shared" si="38"/>
        <v>170</v>
      </c>
      <c r="P174" s="43">
        <f t="shared" si="35"/>
        <v>170</v>
      </c>
      <c r="Q174" s="41">
        <f t="shared" si="36"/>
        <v>170.17</v>
      </c>
      <c r="R174" s="44">
        <f t="shared" si="42"/>
        <v>170</v>
      </c>
    </row>
    <row r="175" spans="1:18" ht="12.75">
      <c r="A175" s="49">
        <v>171</v>
      </c>
      <c r="B175" s="50" t="e">
        <f>INDEX(#REF!,MATCH($A175,#REF!,0),5)</f>
        <v>#REF!</v>
      </c>
      <c r="C175" s="50"/>
      <c r="D175" s="50"/>
      <c r="E175" s="63"/>
      <c r="F175" s="63"/>
      <c r="G175" s="63"/>
      <c r="H175" s="51">
        <f t="shared" si="37"/>
        <v>0</v>
      </c>
      <c r="I175" s="52">
        <f t="shared" si="39"/>
        <v>270</v>
      </c>
      <c r="J175" s="53">
        <f t="shared" si="32"/>
        <v>0</v>
      </c>
      <c r="K175" s="54">
        <f t="shared" si="40"/>
        <v>171</v>
      </c>
      <c r="L175" s="52">
        <f t="shared" si="33"/>
        <v>0</v>
      </c>
      <c r="M175" s="52">
        <f t="shared" si="34"/>
        <v>171</v>
      </c>
      <c r="N175" s="54">
        <f t="shared" si="41"/>
        <v>171</v>
      </c>
      <c r="O175" s="54">
        <f t="shared" si="38"/>
        <v>171</v>
      </c>
      <c r="P175" s="54">
        <f t="shared" si="35"/>
        <v>171</v>
      </c>
      <c r="Q175" s="52">
        <f t="shared" si="36"/>
        <v>171.171</v>
      </c>
      <c r="R175" s="55">
        <f t="shared" si="42"/>
        <v>171</v>
      </c>
    </row>
    <row r="176" spans="1:18" ht="12.75">
      <c r="A176" s="49">
        <v>172</v>
      </c>
      <c r="B176" s="50" t="e">
        <f>INDEX(#REF!,MATCH($A176,#REF!,0),5)</f>
        <v>#REF!</v>
      </c>
      <c r="C176" s="50"/>
      <c r="D176" s="50"/>
      <c r="E176" s="63"/>
      <c r="F176" s="63"/>
      <c r="G176" s="63"/>
      <c r="H176" s="51">
        <f t="shared" si="37"/>
        <v>0</v>
      </c>
      <c r="I176" s="52">
        <f t="shared" si="39"/>
        <v>271</v>
      </c>
      <c r="J176" s="53">
        <f t="shared" si="32"/>
        <v>0</v>
      </c>
      <c r="K176" s="54">
        <f t="shared" si="40"/>
        <v>172</v>
      </c>
      <c r="L176" s="52">
        <f t="shared" si="33"/>
        <v>0</v>
      </c>
      <c r="M176" s="52">
        <f t="shared" si="34"/>
        <v>172</v>
      </c>
      <c r="N176" s="54">
        <f t="shared" si="41"/>
        <v>172</v>
      </c>
      <c r="O176" s="54">
        <f t="shared" si="38"/>
        <v>172</v>
      </c>
      <c r="P176" s="54">
        <f t="shared" si="35"/>
        <v>172</v>
      </c>
      <c r="Q176" s="52">
        <f t="shared" si="36"/>
        <v>172.172</v>
      </c>
      <c r="R176" s="55">
        <f t="shared" si="42"/>
        <v>172</v>
      </c>
    </row>
    <row r="177" spans="1:18" ht="12.75">
      <c r="A177" s="56">
        <v>173</v>
      </c>
      <c r="B177" s="57" t="e">
        <f>INDEX(#REF!,MATCH($A177,#REF!,0),5)</f>
        <v>#REF!</v>
      </c>
      <c r="C177" s="57"/>
      <c r="D177" s="57"/>
      <c r="E177" s="63"/>
      <c r="F177" s="63"/>
      <c r="G177" s="63"/>
      <c r="H177" s="58">
        <f t="shared" si="37"/>
        <v>0</v>
      </c>
      <c r="I177" s="59">
        <f t="shared" si="39"/>
        <v>272</v>
      </c>
      <c r="J177" s="60">
        <f t="shared" si="32"/>
        <v>0</v>
      </c>
      <c r="K177" s="61">
        <f t="shared" si="40"/>
        <v>173</v>
      </c>
      <c r="L177" s="59">
        <f t="shared" si="33"/>
        <v>0</v>
      </c>
      <c r="M177" s="59">
        <f t="shared" si="34"/>
        <v>173</v>
      </c>
      <c r="N177" s="61">
        <f t="shared" si="41"/>
        <v>173</v>
      </c>
      <c r="O177" s="61">
        <f t="shared" si="38"/>
        <v>173</v>
      </c>
      <c r="P177" s="61">
        <f t="shared" si="35"/>
        <v>173</v>
      </c>
      <c r="Q177" s="59">
        <f t="shared" si="36"/>
        <v>173.173</v>
      </c>
      <c r="R177" s="62">
        <f t="shared" si="42"/>
        <v>173</v>
      </c>
    </row>
    <row r="178" spans="1:18" ht="12.75">
      <c r="A178" s="56">
        <v>174</v>
      </c>
      <c r="B178" s="57" t="e">
        <f>INDEX(#REF!,MATCH($A178,#REF!,0),5)</f>
        <v>#REF!</v>
      </c>
      <c r="C178" s="57"/>
      <c r="D178" s="57"/>
      <c r="E178" s="63"/>
      <c r="F178" s="63"/>
      <c r="G178" s="63"/>
      <c r="H178" s="58">
        <f t="shared" si="37"/>
        <v>0</v>
      </c>
      <c r="I178" s="59">
        <f t="shared" si="39"/>
        <v>273</v>
      </c>
      <c r="J178" s="60">
        <f t="shared" si="32"/>
        <v>0</v>
      </c>
      <c r="K178" s="61">
        <f t="shared" si="40"/>
        <v>174</v>
      </c>
      <c r="L178" s="59">
        <f t="shared" si="33"/>
        <v>0</v>
      </c>
      <c r="M178" s="59">
        <f t="shared" si="34"/>
        <v>174</v>
      </c>
      <c r="N178" s="61">
        <f t="shared" si="41"/>
        <v>174</v>
      </c>
      <c r="O178" s="61">
        <f t="shared" si="38"/>
        <v>174</v>
      </c>
      <c r="P178" s="61">
        <f t="shared" si="35"/>
        <v>174</v>
      </c>
      <c r="Q178" s="59">
        <f t="shared" si="36"/>
        <v>174.174</v>
      </c>
      <c r="R178" s="62">
        <f t="shared" si="42"/>
        <v>174</v>
      </c>
    </row>
    <row r="179" spans="1:18" ht="12.75">
      <c r="A179" s="23">
        <v>175</v>
      </c>
      <c r="B179" s="21" t="e">
        <f>INDEX(#REF!,MATCH($A179,#REF!,0),5)</f>
        <v>#REF!</v>
      </c>
      <c r="C179" s="21"/>
      <c r="D179" s="21"/>
      <c r="E179" s="63"/>
      <c r="F179" s="63"/>
      <c r="G179" s="63"/>
      <c r="H179" s="51">
        <f t="shared" si="37"/>
        <v>0</v>
      </c>
      <c r="I179">
        <f t="shared" si="39"/>
        <v>274</v>
      </c>
      <c r="J179" s="22">
        <f t="shared" si="32"/>
        <v>0</v>
      </c>
      <c r="K179" s="1">
        <f t="shared" si="40"/>
        <v>175</v>
      </c>
      <c r="L179">
        <f t="shared" si="33"/>
        <v>0</v>
      </c>
      <c r="M179">
        <f t="shared" si="34"/>
        <v>175</v>
      </c>
      <c r="N179" s="1">
        <f t="shared" si="41"/>
        <v>175</v>
      </c>
      <c r="O179" s="1">
        <f t="shared" si="38"/>
        <v>175</v>
      </c>
      <c r="P179" s="1">
        <f t="shared" si="35"/>
        <v>175</v>
      </c>
      <c r="Q179">
        <f t="shared" si="36"/>
        <v>175.175</v>
      </c>
      <c r="R179" s="38">
        <f t="shared" si="42"/>
        <v>175</v>
      </c>
    </row>
    <row r="180" spans="1:18" ht="12.75">
      <c r="A180" s="23">
        <v>176</v>
      </c>
      <c r="B180" s="21" t="e">
        <f>INDEX(#REF!,MATCH($A180,#REF!,0),5)</f>
        <v>#REF!</v>
      </c>
      <c r="C180" s="21"/>
      <c r="D180" s="21"/>
      <c r="E180" s="63"/>
      <c r="F180" s="63"/>
      <c r="G180" s="63"/>
      <c r="H180" s="51">
        <f t="shared" si="37"/>
        <v>0</v>
      </c>
      <c r="I180">
        <f t="shared" si="39"/>
        <v>275</v>
      </c>
      <c r="J180" s="22">
        <f t="shared" si="32"/>
        <v>0</v>
      </c>
      <c r="K180" s="1">
        <f t="shared" si="40"/>
        <v>176</v>
      </c>
      <c r="L180">
        <f t="shared" si="33"/>
        <v>0</v>
      </c>
      <c r="M180">
        <f t="shared" si="34"/>
        <v>176</v>
      </c>
      <c r="N180" s="1">
        <f t="shared" si="41"/>
        <v>176</v>
      </c>
      <c r="O180" s="1">
        <f t="shared" si="38"/>
        <v>176</v>
      </c>
      <c r="P180" s="1">
        <f t="shared" si="35"/>
        <v>176</v>
      </c>
      <c r="Q180">
        <f t="shared" si="36"/>
        <v>176.176</v>
      </c>
      <c r="R180" s="38">
        <f t="shared" si="42"/>
        <v>176</v>
      </c>
    </row>
    <row r="181" spans="1:18" ht="12.75">
      <c r="A181" s="45">
        <v>177</v>
      </c>
      <c r="B181" s="40" t="e">
        <f>INDEX(#REF!,MATCH($A181,#REF!,0),5)</f>
        <v>#REF!</v>
      </c>
      <c r="C181" s="40"/>
      <c r="D181" s="40"/>
      <c r="E181" s="63"/>
      <c r="F181" s="63"/>
      <c r="G181" s="63"/>
      <c r="H181" s="35">
        <f t="shared" si="37"/>
        <v>0</v>
      </c>
      <c r="I181" s="41">
        <f t="shared" si="39"/>
        <v>276</v>
      </c>
      <c r="J181" s="42">
        <f t="shared" si="32"/>
        <v>0</v>
      </c>
      <c r="K181" s="43">
        <f t="shared" si="40"/>
        <v>177</v>
      </c>
      <c r="L181" s="41">
        <f t="shared" si="33"/>
        <v>0</v>
      </c>
      <c r="M181" s="41">
        <f t="shared" si="34"/>
        <v>177</v>
      </c>
      <c r="N181" s="43">
        <f t="shared" si="41"/>
        <v>177</v>
      </c>
      <c r="O181" s="43">
        <f t="shared" si="38"/>
        <v>177</v>
      </c>
      <c r="P181" s="43">
        <f t="shared" si="35"/>
        <v>177</v>
      </c>
      <c r="Q181" s="41">
        <f t="shared" si="36"/>
        <v>177.177</v>
      </c>
      <c r="R181" s="44">
        <f t="shared" si="42"/>
        <v>177</v>
      </c>
    </row>
    <row r="182" spans="1:18" ht="12.75">
      <c r="A182" s="45">
        <v>178</v>
      </c>
      <c r="B182" s="40" t="e">
        <f>INDEX(#REF!,MATCH($A182,#REF!,0),5)</f>
        <v>#REF!</v>
      </c>
      <c r="C182" s="40"/>
      <c r="D182" s="40"/>
      <c r="E182" s="63"/>
      <c r="F182" s="63"/>
      <c r="G182" s="63"/>
      <c r="H182" s="35">
        <f t="shared" si="37"/>
        <v>0</v>
      </c>
      <c r="I182" s="41">
        <f t="shared" si="39"/>
        <v>277</v>
      </c>
      <c r="J182" s="42">
        <f t="shared" si="32"/>
        <v>0</v>
      </c>
      <c r="K182" s="43">
        <f t="shared" si="40"/>
        <v>178</v>
      </c>
      <c r="L182" s="41">
        <f t="shared" si="33"/>
        <v>0</v>
      </c>
      <c r="M182" s="41">
        <f t="shared" si="34"/>
        <v>178</v>
      </c>
      <c r="N182" s="43">
        <f t="shared" si="41"/>
        <v>178</v>
      </c>
      <c r="O182" s="43">
        <f t="shared" si="38"/>
        <v>178</v>
      </c>
      <c r="P182" s="43">
        <f t="shared" si="35"/>
        <v>178</v>
      </c>
      <c r="Q182" s="41">
        <f t="shared" si="36"/>
        <v>178.178</v>
      </c>
      <c r="R182" s="44">
        <f t="shared" si="42"/>
        <v>178</v>
      </c>
    </row>
    <row r="183" spans="1:18" ht="12.75">
      <c r="A183" s="49">
        <v>179</v>
      </c>
      <c r="B183" s="50" t="e">
        <f>INDEX(#REF!,MATCH($A183,#REF!,0),5)</f>
        <v>#REF!</v>
      </c>
      <c r="C183" s="50"/>
      <c r="D183" s="50"/>
      <c r="E183" s="63"/>
      <c r="F183" s="63"/>
      <c r="G183" s="63"/>
      <c r="H183" s="51">
        <f t="shared" si="37"/>
        <v>0</v>
      </c>
      <c r="I183" s="52">
        <f t="shared" si="39"/>
        <v>278</v>
      </c>
      <c r="J183" s="53">
        <f t="shared" si="32"/>
        <v>0</v>
      </c>
      <c r="K183" s="54">
        <f t="shared" si="40"/>
        <v>179</v>
      </c>
      <c r="L183" s="52">
        <f t="shared" si="33"/>
        <v>0</v>
      </c>
      <c r="M183" s="52">
        <f t="shared" si="34"/>
        <v>179</v>
      </c>
      <c r="N183" s="54">
        <f t="shared" si="41"/>
        <v>179</v>
      </c>
      <c r="O183" s="54">
        <f t="shared" si="38"/>
        <v>179</v>
      </c>
      <c r="P183" s="54">
        <f t="shared" si="35"/>
        <v>179</v>
      </c>
      <c r="Q183" s="52">
        <f t="shared" si="36"/>
        <v>179.179</v>
      </c>
      <c r="R183" s="55">
        <f t="shared" si="42"/>
        <v>179</v>
      </c>
    </row>
    <row r="184" spans="1:18" ht="12.75">
      <c r="A184" s="49">
        <v>180</v>
      </c>
      <c r="B184" s="50" t="e">
        <f>INDEX(#REF!,MATCH($A184,#REF!,0),5)</f>
        <v>#REF!</v>
      </c>
      <c r="C184" s="50"/>
      <c r="D184" s="50"/>
      <c r="E184" s="63"/>
      <c r="F184" s="63"/>
      <c r="G184" s="63"/>
      <c r="H184" s="51">
        <f t="shared" si="37"/>
        <v>0</v>
      </c>
      <c r="I184" s="52">
        <f t="shared" si="39"/>
        <v>279</v>
      </c>
      <c r="J184" s="53">
        <f t="shared" si="32"/>
        <v>0</v>
      </c>
      <c r="K184" s="54">
        <f t="shared" si="40"/>
        <v>180</v>
      </c>
      <c r="L184" s="52">
        <f t="shared" si="33"/>
        <v>0</v>
      </c>
      <c r="M184" s="52">
        <f t="shared" si="34"/>
        <v>180</v>
      </c>
      <c r="N184" s="54">
        <f t="shared" si="41"/>
        <v>180</v>
      </c>
      <c r="O184" s="54">
        <f t="shared" si="38"/>
        <v>180</v>
      </c>
      <c r="P184" s="54">
        <f t="shared" si="35"/>
        <v>180</v>
      </c>
      <c r="Q184" s="52">
        <f t="shared" si="36"/>
        <v>180.18</v>
      </c>
      <c r="R184" s="55">
        <f t="shared" si="42"/>
        <v>180</v>
      </c>
    </row>
    <row r="185" spans="1:18" ht="12.75">
      <c r="A185" s="56">
        <v>181</v>
      </c>
      <c r="B185" s="57" t="e">
        <f>INDEX(#REF!,MATCH($A185,#REF!,0),5)</f>
        <v>#REF!</v>
      </c>
      <c r="C185" s="57"/>
      <c r="D185" s="57"/>
      <c r="E185" s="63"/>
      <c r="F185" s="63"/>
      <c r="G185" s="63"/>
      <c r="H185" s="58">
        <f t="shared" si="37"/>
        <v>0</v>
      </c>
      <c r="I185" s="59">
        <f t="shared" si="39"/>
        <v>280</v>
      </c>
      <c r="J185" s="60">
        <f t="shared" si="32"/>
        <v>0</v>
      </c>
      <c r="K185" s="61">
        <f t="shared" si="40"/>
        <v>181</v>
      </c>
      <c r="L185" s="59">
        <f t="shared" si="33"/>
        <v>0</v>
      </c>
      <c r="M185" s="59">
        <f t="shared" si="34"/>
        <v>181</v>
      </c>
      <c r="N185" s="61">
        <f t="shared" si="41"/>
        <v>181</v>
      </c>
      <c r="O185" s="61">
        <f t="shared" si="38"/>
        <v>181</v>
      </c>
      <c r="P185" s="61">
        <f t="shared" si="35"/>
        <v>181</v>
      </c>
      <c r="Q185" s="59">
        <f t="shared" si="36"/>
        <v>181.181</v>
      </c>
      <c r="R185" s="62">
        <f t="shared" si="42"/>
        <v>181</v>
      </c>
    </row>
    <row r="186" spans="1:18" ht="12.75">
      <c r="A186" s="56">
        <v>182</v>
      </c>
      <c r="B186" s="57" t="e">
        <f>INDEX(#REF!,MATCH($A186,#REF!,0),5)</f>
        <v>#REF!</v>
      </c>
      <c r="C186" s="57"/>
      <c r="D186" s="57"/>
      <c r="E186" s="63"/>
      <c r="F186" s="63"/>
      <c r="G186" s="63"/>
      <c r="H186" s="58">
        <f t="shared" si="37"/>
        <v>0</v>
      </c>
      <c r="I186" s="59">
        <f t="shared" si="39"/>
        <v>281</v>
      </c>
      <c r="J186" s="60">
        <f t="shared" si="32"/>
        <v>0</v>
      </c>
      <c r="K186" s="61">
        <f t="shared" si="40"/>
        <v>182</v>
      </c>
      <c r="L186" s="59">
        <f t="shared" si="33"/>
        <v>0</v>
      </c>
      <c r="M186" s="59">
        <f t="shared" si="34"/>
        <v>182</v>
      </c>
      <c r="N186" s="61">
        <f t="shared" si="41"/>
        <v>182</v>
      </c>
      <c r="O186" s="61">
        <f t="shared" si="38"/>
        <v>182</v>
      </c>
      <c r="P186" s="61">
        <f t="shared" si="35"/>
        <v>182</v>
      </c>
      <c r="Q186" s="59">
        <f t="shared" si="36"/>
        <v>182.182</v>
      </c>
      <c r="R186" s="62">
        <f t="shared" si="42"/>
        <v>182</v>
      </c>
    </row>
    <row r="187" spans="1:18" ht="12.75">
      <c r="A187" s="23">
        <v>183</v>
      </c>
      <c r="B187" s="21" t="e">
        <f>INDEX(#REF!,MATCH($A187,#REF!,0),5)</f>
        <v>#REF!</v>
      </c>
      <c r="C187" s="21"/>
      <c r="D187" s="21"/>
      <c r="E187" s="63"/>
      <c r="F187" s="63"/>
      <c r="G187" s="63"/>
      <c r="H187" s="51">
        <f t="shared" si="37"/>
        <v>0</v>
      </c>
      <c r="I187">
        <f t="shared" si="39"/>
        <v>282</v>
      </c>
      <c r="J187" s="22">
        <f t="shared" si="32"/>
        <v>0</v>
      </c>
      <c r="K187" s="1">
        <f t="shared" si="40"/>
        <v>183</v>
      </c>
      <c r="L187">
        <f t="shared" si="33"/>
        <v>0</v>
      </c>
      <c r="M187">
        <f t="shared" si="34"/>
        <v>183</v>
      </c>
      <c r="N187" s="1">
        <f t="shared" si="41"/>
        <v>183</v>
      </c>
      <c r="O187" s="1">
        <f t="shared" si="38"/>
        <v>183</v>
      </c>
      <c r="P187" s="1">
        <f t="shared" si="35"/>
        <v>183</v>
      </c>
      <c r="Q187">
        <f t="shared" si="36"/>
        <v>183.183</v>
      </c>
      <c r="R187" s="38">
        <f t="shared" si="42"/>
        <v>183</v>
      </c>
    </row>
    <row r="188" spans="1:18" ht="12.75">
      <c r="A188" s="23">
        <v>184</v>
      </c>
      <c r="B188" s="21" t="e">
        <f>INDEX(#REF!,MATCH($A188,#REF!,0),5)</f>
        <v>#REF!</v>
      </c>
      <c r="C188" s="21"/>
      <c r="D188" s="21"/>
      <c r="E188" s="63"/>
      <c r="F188" s="63"/>
      <c r="G188" s="63"/>
      <c r="H188" s="51">
        <f t="shared" si="37"/>
        <v>0</v>
      </c>
      <c r="I188">
        <f t="shared" si="39"/>
        <v>283</v>
      </c>
      <c r="J188" s="22">
        <f t="shared" si="32"/>
        <v>0</v>
      </c>
      <c r="K188" s="1">
        <f t="shared" si="40"/>
        <v>184</v>
      </c>
      <c r="L188">
        <f t="shared" si="33"/>
        <v>0</v>
      </c>
      <c r="M188">
        <f t="shared" si="34"/>
        <v>184</v>
      </c>
      <c r="N188" s="1">
        <f t="shared" si="41"/>
        <v>184</v>
      </c>
      <c r="O188" s="1">
        <f t="shared" si="38"/>
        <v>184</v>
      </c>
      <c r="P188" s="1">
        <f t="shared" si="35"/>
        <v>184</v>
      </c>
      <c r="Q188">
        <f t="shared" si="36"/>
        <v>184.184</v>
      </c>
      <c r="R188" s="38">
        <f t="shared" si="42"/>
        <v>184</v>
      </c>
    </row>
    <row r="189" spans="1:18" ht="13.5" customHeight="1">
      <c r="A189" s="45">
        <v>185</v>
      </c>
      <c r="B189" s="40" t="e">
        <f>INDEX(#REF!,MATCH($A189,#REF!,0),5)</f>
        <v>#REF!</v>
      </c>
      <c r="C189" s="40"/>
      <c r="D189" s="40"/>
      <c r="E189" s="63"/>
      <c r="F189" s="63"/>
      <c r="G189" s="63"/>
      <c r="H189" s="35">
        <f t="shared" si="37"/>
        <v>0</v>
      </c>
      <c r="I189" s="41">
        <f t="shared" si="39"/>
        <v>284</v>
      </c>
      <c r="J189" s="42">
        <f t="shared" si="32"/>
        <v>0</v>
      </c>
      <c r="K189" s="43">
        <f t="shared" si="40"/>
        <v>185</v>
      </c>
      <c r="L189" s="41">
        <f t="shared" si="33"/>
        <v>0</v>
      </c>
      <c r="M189" s="41">
        <f t="shared" si="34"/>
        <v>185</v>
      </c>
      <c r="N189" s="43">
        <f t="shared" si="41"/>
        <v>185</v>
      </c>
      <c r="O189" s="43">
        <f t="shared" si="38"/>
        <v>185</v>
      </c>
      <c r="P189" s="43">
        <f t="shared" si="35"/>
        <v>185</v>
      </c>
      <c r="Q189" s="41">
        <f t="shared" si="36"/>
        <v>185.185</v>
      </c>
      <c r="R189" s="44">
        <f t="shared" si="42"/>
        <v>185</v>
      </c>
    </row>
    <row r="190" spans="1:18" ht="12.75">
      <c r="A190" s="45">
        <v>186</v>
      </c>
      <c r="B190" s="40" t="e">
        <f>INDEX(#REF!,MATCH($A190,#REF!,0),5)</f>
        <v>#REF!</v>
      </c>
      <c r="C190" s="40"/>
      <c r="D190" s="40"/>
      <c r="E190" s="63"/>
      <c r="F190" s="63"/>
      <c r="G190" s="63"/>
      <c r="H190" s="35">
        <f t="shared" si="37"/>
        <v>0</v>
      </c>
      <c r="I190" s="41">
        <f t="shared" si="39"/>
        <v>285</v>
      </c>
      <c r="J190" s="42">
        <f t="shared" si="32"/>
        <v>0</v>
      </c>
      <c r="K190" s="43">
        <f t="shared" si="40"/>
        <v>186</v>
      </c>
      <c r="L190" s="41">
        <f t="shared" si="33"/>
        <v>0</v>
      </c>
      <c r="M190" s="41">
        <f t="shared" si="34"/>
        <v>186</v>
      </c>
      <c r="N190" s="43">
        <f t="shared" si="41"/>
        <v>186</v>
      </c>
      <c r="O190" s="43">
        <f t="shared" si="38"/>
        <v>186</v>
      </c>
      <c r="P190" s="43">
        <f t="shared" si="35"/>
        <v>186</v>
      </c>
      <c r="Q190" s="41">
        <f t="shared" si="36"/>
        <v>186.186</v>
      </c>
      <c r="R190" s="44">
        <f t="shared" si="42"/>
        <v>186</v>
      </c>
    </row>
    <row r="191" spans="1:18" ht="12.75">
      <c r="A191" s="49">
        <v>187</v>
      </c>
      <c r="B191" s="50" t="e">
        <f>INDEX(#REF!,MATCH($A191,#REF!,0),5)</f>
        <v>#REF!</v>
      </c>
      <c r="C191" s="50"/>
      <c r="D191" s="50"/>
      <c r="E191" s="63"/>
      <c r="F191" s="63"/>
      <c r="G191" s="63"/>
      <c r="H191" s="51">
        <f t="shared" si="37"/>
        <v>0</v>
      </c>
      <c r="I191" s="52">
        <f t="shared" si="39"/>
        <v>286</v>
      </c>
      <c r="J191" s="53">
        <f t="shared" si="32"/>
        <v>0</v>
      </c>
      <c r="K191" s="54">
        <f t="shared" si="40"/>
        <v>187</v>
      </c>
      <c r="L191" s="52">
        <f t="shared" si="33"/>
        <v>0</v>
      </c>
      <c r="M191" s="52">
        <f t="shared" si="34"/>
        <v>187</v>
      </c>
      <c r="N191" s="54">
        <f t="shared" si="41"/>
        <v>187</v>
      </c>
      <c r="O191" s="54">
        <f t="shared" si="38"/>
        <v>187</v>
      </c>
      <c r="P191" s="54">
        <f t="shared" si="35"/>
        <v>187</v>
      </c>
      <c r="Q191" s="52">
        <f t="shared" si="36"/>
        <v>187.187</v>
      </c>
      <c r="R191" s="55">
        <f t="shared" si="42"/>
        <v>187</v>
      </c>
    </row>
    <row r="192" spans="1:18" ht="12.75">
      <c r="A192" s="49">
        <v>188</v>
      </c>
      <c r="B192" s="50" t="e">
        <f>INDEX(#REF!,MATCH($A192,#REF!,0),5)</f>
        <v>#REF!</v>
      </c>
      <c r="C192" s="50"/>
      <c r="D192" s="50"/>
      <c r="E192" s="63"/>
      <c r="F192" s="63"/>
      <c r="G192" s="63"/>
      <c r="H192" s="51">
        <f t="shared" si="37"/>
        <v>0</v>
      </c>
      <c r="I192" s="52">
        <f t="shared" si="39"/>
        <v>287</v>
      </c>
      <c r="J192" s="53">
        <f t="shared" si="32"/>
        <v>0</v>
      </c>
      <c r="K192" s="54">
        <f t="shared" si="40"/>
        <v>188</v>
      </c>
      <c r="L192" s="52">
        <f t="shared" si="33"/>
        <v>0</v>
      </c>
      <c r="M192" s="52">
        <f t="shared" si="34"/>
        <v>188</v>
      </c>
      <c r="N192" s="54">
        <f t="shared" si="41"/>
        <v>188</v>
      </c>
      <c r="O192" s="54">
        <f t="shared" si="38"/>
        <v>188</v>
      </c>
      <c r="P192" s="54">
        <f t="shared" si="35"/>
        <v>188</v>
      </c>
      <c r="Q192" s="52">
        <f t="shared" si="36"/>
        <v>188.188</v>
      </c>
      <c r="R192" s="55">
        <f t="shared" si="42"/>
        <v>188</v>
      </c>
    </row>
    <row r="193" spans="1:18" ht="12.75">
      <c r="A193" s="56">
        <v>189</v>
      </c>
      <c r="B193" s="57" t="e">
        <f>INDEX(#REF!,MATCH($A193,#REF!,0),5)</f>
        <v>#REF!</v>
      </c>
      <c r="C193" s="57"/>
      <c r="D193" s="57"/>
      <c r="E193" s="63"/>
      <c r="F193" s="63"/>
      <c r="G193" s="63"/>
      <c r="H193" s="58">
        <f t="shared" si="37"/>
        <v>0</v>
      </c>
      <c r="I193" s="59">
        <f t="shared" si="39"/>
        <v>288</v>
      </c>
      <c r="J193" s="60">
        <f t="shared" si="32"/>
        <v>0</v>
      </c>
      <c r="K193" s="61">
        <f t="shared" si="40"/>
        <v>189</v>
      </c>
      <c r="L193" s="59">
        <f t="shared" si="33"/>
        <v>0</v>
      </c>
      <c r="M193" s="59">
        <f t="shared" si="34"/>
        <v>189</v>
      </c>
      <c r="N193" s="61">
        <f t="shared" si="41"/>
        <v>189</v>
      </c>
      <c r="O193" s="61">
        <f t="shared" si="38"/>
        <v>189</v>
      </c>
      <c r="P193" s="61">
        <f t="shared" si="35"/>
        <v>189</v>
      </c>
      <c r="Q193" s="59">
        <f t="shared" si="36"/>
        <v>189.189</v>
      </c>
      <c r="R193" s="62">
        <f t="shared" si="42"/>
        <v>189</v>
      </c>
    </row>
    <row r="194" spans="1:18" ht="12.75">
      <c r="A194" s="56">
        <v>190</v>
      </c>
      <c r="B194" s="57" t="e">
        <f>INDEX(#REF!,MATCH($A194,#REF!,0),5)</f>
        <v>#REF!</v>
      </c>
      <c r="C194" s="57"/>
      <c r="D194" s="57"/>
      <c r="E194" s="63"/>
      <c r="F194" s="63"/>
      <c r="G194" s="63"/>
      <c r="H194" s="58">
        <f t="shared" si="37"/>
        <v>0</v>
      </c>
      <c r="I194" s="59">
        <f t="shared" si="39"/>
        <v>289</v>
      </c>
      <c r="J194" s="60">
        <f t="shared" si="32"/>
        <v>0</v>
      </c>
      <c r="K194" s="61">
        <f t="shared" si="40"/>
        <v>190</v>
      </c>
      <c r="L194" s="59">
        <f t="shared" si="33"/>
        <v>0</v>
      </c>
      <c r="M194" s="59">
        <f t="shared" si="34"/>
        <v>190</v>
      </c>
      <c r="N194" s="61">
        <f t="shared" si="41"/>
        <v>190</v>
      </c>
      <c r="O194" s="61">
        <f t="shared" si="38"/>
        <v>190</v>
      </c>
      <c r="P194" s="61">
        <f t="shared" si="35"/>
        <v>190</v>
      </c>
      <c r="Q194" s="59">
        <f t="shared" si="36"/>
        <v>190.19</v>
      </c>
      <c r="R194" s="62">
        <f t="shared" si="42"/>
        <v>190</v>
      </c>
    </row>
    <row r="195" spans="1:18" ht="12.75">
      <c r="A195" s="23">
        <v>191</v>
      </c>
      <c r="B195" s="21" t="e">
        <f>INDEX(#REF!,MATCH($A195,#REF!,0),5)</f>
        <v>#REF!</v>
      </c>
      <c r="C195" s="21"/>
      <c r="D195" s="21"/>
      <c r="E195" s="63"/>
      <c r="F195" s="63"/>
      <c r="G195" s="63"/>
      <c r="H195" s="51">
        <f t="shared" si="37"/>
        <v>0</v>
      </c>
      <c r="I195">
        <f t="shared" si="39"/>
        <v>290</v>
      </c>
      <c r="J195" s="22">
        <f t="shared" si="32"/>
        <v>0</v>
      </c>
      <c r="K195" s="1">
        <f t="shared" si="40"/>
        <v>191</v>
      </c>
      <c r="L195">
        <f t="shared" si="33"/>
        <v>0</v>
      </c>
      <c r="M195">
        <f t="shared" si="34"/>
        <v>191</v>
      </c>
      <c r="N195" s="1">
        <f t="shared" si="41"/>
        <v>191</v>
      </c>
      <c r="O195" s="1">
        <f t="shared" si="38"/>
        <v>191</v>
      </c>
      <c r="P195" s="1">
        <f t="shared" si="35"/>
        <v>191</v>
      </c>
      <c r="Q195">
        <f t="shared" si="36"/>
        <v>191.191</v>
      </c>
      <c r="R195" s="38">
        <f t="shared" si="42"/>
        <v>191</v>
      </c>
    </row>
    <row r="196" spans="1:18" ht="12.75">
      <c r="A196" s="23">
        <v>192</v>
      </c>
      <c r="B196" s="21" t="e">
        <f>INDEX(#REF!,MATCH($A196,#REF!,0),5)</f>
        <v>#REF!</v>
      </c>
      <c r="C196" s="21"/>
      <c r="D196" s="21"/>
      <c r="E196" s="63"/>
      <c r="F196" s="63"/>
      <c r="G196" s="63"/>
      <c r="H196" s="51">
        <f t="shared" si="37"/>
        <v>0</v>
      </c>
      <c r="I196">
        <f t="shared" si="39"/>
        <v>291</v>
      </c>
      <c r="J196" s="22">
        <f t="shared" si="32"/>
        <v>0</v>
      </c>
      <c r="K196" s="1">
        <f t="shared" si="40"/>
        <v>192</v>
      </c>
      <c r="L196">
        <f t="shared" si="33"/>
        <v>0</v>
      </c>
      <c r="M196">
        <f t="shared" si="34"/>
        <v>192</v>
      </c>
      <c r="N196" s="1">
        <f t="shared" si="41"/>
        <v>192</v>
      </c>
      <c r="O196" s="1">
        <f t="shared" si="38"/>
        <v>192</v>
      </c>
      <c r="P196" s="1">
        <f t="shared" si="35"/>
        <v>192</v>
      </c>
      <c r="Q196">
        <f t="shared" si="36"/>
        <v>192.192</v>
      </c>
      <c r="R196" s="38">
        <f t="shared" si="42"/>
        <v>192</v>
      </c>
    </row>
    <row r="197" spans="1:18" ht="12.75">
      <c r="A197" s="45">
        <v>193</v>
      </c>
      <c r="B197" s="40" t="e">
        <f>INDEX(#REF!,MATCH($A197,#REF!,0),5)</f>
        <v>#REF!</v>
      </c>
      <c r="C197" s="40"/>
      <c r="D197" s="40"/>
      <c r="E197" s="63"/>
      <c r="F197" s="63"/>
      <c r="G197" s="63"/>
      <c r="H197" s="35">
        <f t="shared" si="37"/>
        <v>0</v>
      </c>
      <c r="I197" s="41">
        <f t="shared" si="39"/>
        <v>292</v>
      </c>
      <c r="J197" s="42">
        <f t="shared" si="32"/>
        <v>0</v>
      </c>
      <c r="K197" s="43">
        <f aca="true" t="shared" si="43" ref="K197:K204">RANK(I197,I$5:I$204,1)</f>
        <v>193</v>
      </c>
      <c r="L197" s="41">
        <f t="shared" si="33"/>
        <v>0</v>
      </c>
      <c r="M197" s="41">
        <f t="shared" si="34"/>
        <v>193</v>
      </c>
      <c r="N197" s="43">
        <f aca="true" t="shared" si="44" ref="N197:N204">RANK(M197,M$5:M$204,1)</f>
        <v>193</v>
      </c>
      <c r="O197" s="43">
        <f t="shared" si="38"/>
        <v>193</v>
      </c>
      <c r="P197" s="43">
        <f t="shared" si="35"/>
        <v>193</v>
      </c>
      <c r="Q197" s="41">
        <f t="shared" si="36"/>
        <v>193.193</v>
      </c>
      <c r="R197" s="44">
        <f aca="true" t="shared" si="45" ref="R197:R204">RANK(Q197,Q$5:Q$204,1)</f>
        <v>193</v>
      </c>
    </row>
    <row r="198" spans="1:18" ht="12.75">
      <c r="A198" s="45">
        <v>194</v>
      </c>
      <c r="B198" s="40" t="e">
        <f>INDEX(#REF!,MATCH($A198,#REF!,0),5)</f>
        <v>#REF!</v>
      </c>
      <c r="C198" s="40"/>
      <c r="D198" s="40"/>
      <c r="E198" s="63"/>
      <c r="F198" s="63"/>
      <c r="G198" s="63"/>
      <c r="H198" s="35">
        <f t="shared" si="37"/>
        <v>0</v>
      </c>
      <c r="I198" s="41">
        <f t="shared" si="39"/>
        <v>293</v>
      </c>
      <c r="J198" s="42">
        <f aca="true" t="shared" si="46" ref="J198:J204">E198+F198</f>
        <v>0</v>
      </c>
      <c r="K198" s="43">
        <f t="shared" si="43"/>
        <v>194</v>
      </c>
      <c r="L198" s="41">
        <f aca="true" t="shared" si="47" ref="L198:L204">J198/1000</f>
        <v>0</v>
      </c>
      <c r="M198" s="41">
        <f aca="true" t="shared" si="48" ref="M198:M204">K198+L198</f>
        <v>194</v>
      </c>
      <c r="N198" s="43">
        <f t="shared" si="44"/>
        <v>194</v>
      </c>
      <c r="O198" s="43">
        <f t="shared" si="38"/>
        <v>194</v>
      </c>
      <c r="P198" s="43">
        <f aca="true" t="shared" si="49" ref="P198:P204">RANK(O198,O$5:O$204,1)</f>
        <v>194</v>
      </c>
      <c r="Q198" s="41">
        <f aca="true" t="shared" si="50" ref="Q198:Q204">A198/1000+P198</f>
        <v>194.194</v>
      </c>
      <c r="R198" s="44">
        <f t="shared" si="45"/>
        <v>194</v>
      </c>
    </row>
    <row r="199" spans="1:18" ht="12.75">
      <c r="A199" s="49">
        <v>195</v>
      </c>
      <c r="B199" s="50" t="e">
        <f>INDEX(#REF!,MATCH($A199,#REF!,0),5)</f>
        <v>#REF!</v>
      </c>
      <c r="C199" s="50"/>
      <c r="D199" s="50"/>
      <c r="E199" s="63"/>
      <c r="F199" s="63"/>
      <c r="G199" s="63"/>
      <c r="H199" s="51">
        <f t="shared" si="37"/>
        <v>0</v>
      </c>
      <c r="I199" s="52">
        <f t="shared" si="39"/>
        <v>294</v>
      </c>
      <c r="J199" s="53">
        <f t="shared" si="46"/>
        <v>0</v>
      </c>
      <c r="K199" s="54">
        <f t="shared" si="43"/>
        <v>195</v>
      </c>
      <c r="L199" s="52">
        <f t="shared" si="47"/>
        <v>0</v>
      </c>
      <c r="M199" s="52">
        <f t="shared" si="48"/>
        <v>195</v>
      </c>
      <c r="N199" s="54">
        <f t="shared" si="44"/>
        <v>195</v>
      </c>
      <c r="O199" s="54">
        <f t="shared" si="38"/>
        <v>195</v>
      </c>
      <c r="P199" s="54">
        <f t="shared" si="49"/>
        <v>195</v>
      </c>
      <c r="Q199" s="52">
        <f t="shared" si="50"/>
        <v>195.195</v>
      </c>
      <c r="R199" s="55">
        <f t="shared" si="45"/>
        <v>195</v>
      </c>
    </row>
    <row r="200" spans="1:18" ht="12.75">
      <c r="A200" s="49">
        <v>196</v>
      </c>
      <c r="B200" s="50" t="e">
        <f>INDEX(#REF!,MATCH($A200,#REF!,0),5)</f>
        <v>#REF!</v>
      </c>
      <c r="C200" s="50"/>
      <c r="D200" s="50"/>
      <c r="E200" s="63"/>
      <c r="F200" s="63"/>
      <c r="G200" s="63"/>
      <c r="H200" s="51">
        <f>MIN(E200,F200,G200)</f>
        <v>0</v>
      </c>
      <c r="I200" s="52">
        <f t="shared" si="39"/>
        <v>295</v>
      </c>
      <c r="J200" s="53">
        <f t="shared" si="46"/>
        <v>0</v>
      </c>
      <c r="K200" s="54">
        <f t="shared" si="43"/>
        <v>196</v>
      </c>
      <c r="L200" s="52">
        <f t="shared" si="47"/>
        <v>0</v>
      </c>
      <c r="M200" s="52">
        <f t="shared" si="48"/>
        <v>196</v>
      </c>
      <c r="N200" s="54">
        <f t="shared" si="44"/>
        <v>196</v>
      </c>
      <c r="O200" s="54">
        <f t="shared" si="38"/>
        <v>196</v>
      </c>
      <c r="P200" s="54">
        <f t="shared" si="49"/>
        <v>196</v>
      </c>
      <c r="Q200" s="52">
        <f t="shared" si="50"/>
        <v>196.196</v>
      </c>
      <c r="R200" s="55">
        <f t="shared" si="45"/>
        <v>196</v>
      </c>
    </row>
    <row r="201" spans="1:18" ht="12.75">
      <c r="A201" s="56">
        <v>197</v>
      </c>
      <c r="B201" s="57" t="e">
        <f>INDEX(#REF!,MATCH($A201,#REF!,0),5)</f>
        <v>#REF!</v>
      </c>
      <c r="C201" s="57"/>
      <c r="D201" s="57"/>
      <c r="E201" s="63"/>
      <c r="F201" s="63"/>
      <c r="G201" s="63"/>
      <c r="H201" s="58">
        <f>MIN(E201,F201,G201)</f>
        <v>0</v>
      </c>
      <c r="I201" s="59">
        <f t="shared" si="39"/>
        <v>296</v>
      </c>
      <c r="J201" s="60">
        <f t="shared" si="46"/>
        <v>0</v>
      </c>
      <c r="K201" s="61">
        <f t="shared" si="43"/>
        <v>197</v>
      </c>
      <c r="L201" s="59">
        <f t="shared" si="47"/>
        <v>0</v>
      </c>
      <c r="M201" s="59">
        <f t="shared" si="48"/>
        <v>197</v>
      </c>
      <c r="N201" s="61">
        <f t="shared" si="44"/>
        <v>197</v>
      </c>
      <c r="O201" s="61">
        <f t="shared" si="38"/>
        <v>197</v>
      </c>
      <c r="P201" s="61">
        <f t="shared" si="49"/>
        <v>197</v>
      </c>
      <c r="Q201" s="59">
        <f t="shared" si="50"/>
        <v>197.197</v>
      </c>
      <c r="R201" s="62">
        <f t="shared" si="45"/>
        <v>197</v>
      </c>
    </row>
    <row r="202" spans="1:18" ht="12.75">
      <c r="A202" s="56">
        <v>198</v>
      </c>
      <c r="B202" s="57" t="e">
        <f>INDEX(#REF!,MATCH($A202,#REF!,0),5)</f>
        <v>#REF!</v>
      </c>
      <c r="C202" s="57"/>
      <c r="D202" s="57"/>
      <c r="E202" s="63"/>
      <c r="F202" s="63"/>
      <c r="G202" s="63"/>
      <c r="H202" s="58">
        <f>MIN(E202,F202,G202)</f>
        <v>0</v>
      </c>
      <c r="I202" s="59">
        <f t="shared" si="39"/>
        <v>297</v>
      </c>
      <c r="J202" s="60">
        <f t="shared" si="46"/>
        <v>0</v>
      </c>
      <c r="K202" s="61">
        <f t="shared" si="43"/>
        <v>198</v>
      </c>
      <c r="L202" s="59">
        <f t="shared" si="47"/>
        <v>0</v>
      </c>
      <c r="M202" s="59">
        <f t="shared" si="48"/>
        <v>198</v>
      </c>
      <c r="N202" s="61">
        <f t="shared" si="44"/>
        <v>198</v>
      </c>
      <c r="O202" s="61">
        <f>E202/10000+N202</f>
        <v>198</v>
      </c>
      <c r="P202" s="61">
        <f t="shared" si="49"/>
        <v>198</v>
      </c>
      <c r="Q202" s="59">
        <f t="shared" si="50"/>
        <v>198.198</v>
      </c>
      <c r="R202" s="62">
        <f t="shared" si="45"/>
        <v>198</v>
      </c>
    </row>
    <row r="203" spans="1:18" ht="12.75">
      <c r="A203" s="23">
        <v>199</v>
      </c>
      <c r="B203" s="21" t="e">
        <f>INDEX(#REF!,MATCH($A203,#REF!,0),5)</f>
        <v>#REF!</v>
      </c>
      <c r="C203" s="21"/>
      <c r="D203" s="21"/>
      <c r="E203" s="63"/>
      <c r="F203" s="63"/>
      <c r="G203" s="63"/>
      <c r="H203" s="51">
        <f>MIN(E203,F203,G203)</f>
        <v>0</v>
      </c>
      <c r="I203">
        <f t="shared" si="39"/>
        <v>298</v>
      </c>
      <c r="J203" s="22">
        <f t="shared" si="46"/>
        <v>0</v>
      </c>
      <c r="K203" s="1">
        <f t="shared" si="43"/>
        <v>199</v>
      </c>
      <c r="L203">
        <f t="shared" si="47"/>
        <v>0</v>
      </c>
      <c r="M203">
        <f t="shared" si="48"/>
        <v>199</v>
      </c>
      <c r="N203" s="1">
        <f t="shared" si="44"/>
        <v>199</v>
      </c>
      <c r="O203" s="1">
        <f>E203/10000+N203</f>
        <v>199</v>
      </c>
      <c r="P203" s="1">
        <f t="shared" si="49"/>
        <v>199</v>
      </c>
      <c r="Q203">
        <f t="shared" si="50"/>
        <v>199.199</v>
      </c>
      <c r="R203" s="38">
        <f t="shared" si="45"/>
        <v>199</v>
      </c>
    </row>
    <row r="204" spans="1:18" ht="12.75">
      <c r="A204" s="23">
        <v>200</v>
      </c>
      <c r="B204" s="21" t="e">
        <f>INDEX(#REF!,MATCH($A204,#REF!,0),5)</f>
        <v>#REF!</v>
      </c>
      <c r="C204" s="21"/>
      <c r="D204" s="21"/>
      <c r="E204" s="63"/>
      <c r="F204" s="63"/>
      <c r="G204" s="63"/>
      <c r="H204" s="51">
        <f>MIN(E204,F204,G204)</f>
        <v>0</v>
      </c>
      <c r="I204">
        <f t="shared" si="39"/>
        <v>299</v>
      </c>
      <c r="J204" s="22">
        <f t="shared" si="46"/>
        <v>0</v>
      </c>
      <c r="K204" s="1">
        <f t="shared" si="43"/>
        <v>200</v>
      </c>
      <c r="L204">
        <f t="shared" si="47"/>
        <v>0</v>
      </c>
      <c r="M204">
        <f t="shared" si="48"/>
        <v>200</v>
      </c>
      <c r="N204" s="1">
        <f t="shared" si="44"/>
        <v>200</v>
      </c>
      <c r="O204" s="1">
        <f>E204/10000+N204</f>
        <v>200</v>
      </c>
      <c r="P204" s="1">
        <f t="shared" si="49"/>
        <v>200</v>
      </c>
      <c r="Q204">
        <f t="shared" si="50"/>
        <v>200.2</v>
      </c>
      <c r="R204" s="38">
        <f t="shared" si="45"/>
        <v>200</v>
      </c>
    </row>
  </sheetData>
  <sheetProtection/>
  <protectedRanges>
    <protectedRange sqref="E5:G204" name="Oblast1"/>
  </protectedRanges>
  <mergeCells count="3">
    <mergeCell ref="A1:H2"/>
    <mergeCell ref="A3:H3"/>
    <mergeCell ref="K4:P4"/>
  </mergeCells>
  <conditionalFormatting sqref="C5:D204">
    <cfRule type="expression" priority="4" dxfId="3" stopIfTrue="1">
      <formula>$B5=0</formula>
    </cfRule>
  </conditionalFormatting>
  <printOptions/>
  <pageMargins left="0.787401575" right="0.57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G204"/>
  <sheetViews>
    <sheetView showZeros="0" tabSelected="1" zoomScalePageLayoutView="0" workbookViewId="0" topLeftCell="B1">
      <selection activeCell="B5" sqref="B5:C5"/>
    </sheetView>
  </sheetViews>
  <sheetFormatPr defaultColWidth="9.140625" defaultRowHeight="12.75"/>
  <cols>
    <col min="1" max="1" width="9.140625" style="1" customWidth="1"/>
    <col min="2" max="2" width="23.7109375" style="0" customWidth="1"/>
    <col min="3" max="3" width="27.28125" style="0" customWidth="1"/>
    <col min="4" max="6" width="9.140625" style="3" customWidth="1"/>
    <col min="7" max="7" width="14.00390625" style="1" customWidth="1"/>
  </cols>
  <sheetData>
    <row r="1" spans="1:7" ht="12.75">
      <c r="A1" s="66" t="s">
        <v>3</v>
      </c>
      <c r="B1" s="66"/>
      <c r="C1" s="66"/>
      <c r="D1" s="66"/>
      <c r="E1" s="66"/>
      <c r="F1" s="66"/>
      <c r="G1" s="66"/>
    </row>
    <row r="2" spans="1:7" ht="12.75">
      <c r="A2" s="66"/>
      <c r="B2" s="66"/>
      <c r="C2" s="66"/>
      <c r="D2" s="66"/>
      <c r="E2" s="66"/>
      <c r="F2" s="66"/>
      <c r="G2" s="66"/>
    </row>
    <row r="3" spans="1:7" ht="13.5" thickBot="1">
      <c r="A3" s="67" t="s">
        <v>219</v>
      </c>
      <c r="B3" s="67"/>
      <c r="C3" s="67"/>
      <c r="D3" s="67"/>
      <c r="E3" s="67"/>
      <c r="F3" s="67"/>
      <c r="G3" s="67"/>
    </row>
    <row r="4" spans="1:7" ht="17.25" customHeight="1">
      <c r="A4" s="28" t="s">
        <v>8</v>
      </c>
      <c r="B4" s="29" t="s">
        <v>0</v>
      </c>
      <c r="C4" s="29" t="s">
        <v>1</v>
      </c>
      <c r="D4" s="30" t="s">
        <v>4</v>
      </c>
      <c r="E4" s="30" t="s">
        <v>5</v>
      </c>
      <c r="F4" s="30" t="s">
        <v>220</v>
      </c>
      <c r="G4" s="31" t="s">
        <v>6</v>
      </c>
    </row>
    <row r="5" spans="1:7" ht="12.75">
      <c r="A5" s="23">
        <v>1</v>
      </c>
      <c r="B5" s="32" t="str">
        <f>INDEX('startovní listina 100 m muži'!$C$5:$K$204,MATCH(A5,'startovní listina 100 m muži'!$R$5:$R$204,0),1)</f>
        <v>Snášel Patrik/1997</v>
      </c>
      <c r="C5" s="32" t="str">
        <f>INDEX('startovní listina 100 m muži'!$C$5:$K$204,MATCH($A5,'startovní listina 100 m muži'!$R$5:$R$204,0),2)</f>
        <v>SDH Hradec</v>
      </c>
      <c r="D5" s="2">
        <f>INDEX('startovní listina 100 m muži'!$C$5:$K$204,MATCH($A5,'startovní listina 100 m muži'!$R$5:$R$204,0),3)</f>
        <v>16.76</v>
      </c>
      <c r="E5" s="2">
        <f>INDEX('startovní listina 100 m muži'!$C$5:$K$204,MATCH($A5,'startovní listina 100 m muži'!$R$5:$R$204,0),4)</f>
        <v>16.23</v>
      </c>
      <c r="F5" s="2">
        <f>INDEX('startovní listina 100 m muži'!$C$5:$K$204,MATCH($A5,'startovní listina 100 m muži'!$R$5:$R$204,0),5)</f>
        <v>0</v>
      </c>
      <c r="G5" s="33">
        <f>INDEX('startovní listina 100 m muži'!$C$5:$K$204,MATCH($A5,'startovní listina 100 m muži'!$R$5:$R$204,0),6)</f>
        <v>16.23</v>
      </c>
    </row>
    <row r="6" spans="1:7" ht="12.75">
      <c r="A6" s="23">
        <v>2</v>
      </c>
      <c r="B6" s="32" t="str">
        <f>INDEX('startovní listina 100 m muži'!$C$5:$K$204,MATCH(A6,'startovní listina 100 m muži'!$R$5:$R$204,0),1)</f>
        <v>Šváb Jan/2002</v>
      </c>
      <c r="C6" s="32" t="str">
        <f>INDEX('startovní listina 100 m muži'!$C$5:$K$204,MATCH($A6,'startovní listina 100 m muži'!$R$5:$R$204,0),2)</f>
        <v>SDH Dobřany</v>
      </c>
      <c r="D6" s="2">
        <f>INDEX('startovní listina 100 m muži'!$C$5:$K$204,MATCH($A6,'startovní listina 100 m muži'!$R$5:$R$204,0),3)</f>
        <v>17.72</v>
      </c>
      <c r="E6" s="2">
        <f>INDEX('startovní listina 100 m muži'!$C$5:$K$204,MATCH($A6,'startovní listina 100 m muži'!$R$5:$R$204,0),4)</f>
        <v>16.97</v>
      </c>
      <c r="F6" s="2">
        <f>INDEX('startovní listina 100 m muži'!$C$5:$K$204,MATCH($A6,'startovní listina 100 m muži'!$R$5:$R$204,0),5)</f>
        <v>0</v>
      </c>
      <c r="G6" s="33">
        <f>INDEX('startovní listina 100 m muži'!$C$5:$K$204,MATCH($A6,'startovní listina 100 m muži'!$R$5:$R$204,0),6)</f>
        <v>16.97</v>
      </c>
    </row>
    <row r="7" spans="1:7" ht="12.75">
      <c r="A7" s="23">
        <v>3</v>
      </c>
      <c r="B7" s="32" t="str">
        <f>INDEX('startovní listina 100 m muži'!$C$5:$K$204,MATCH(A7,'startovní listina 100 m muži'!$R$5:$R$204,0),1)</f>
        <v>Dokulil Jakub/2003</v>
      </c>
      <c r="C7" s="32" t="str">
        <f>INDEX('startovní listina 100 m muži'!$C$5:$K$204,MATCH($A7,'startovní listina 100 m muži'!$R$5:$R$204,0),2)</f>
        <v>SDH Hradec</v>
      </c>
      <c r="D7" s="2">
        <f>INDEX('startovní listina 100 m muži'!$C$5:$K$204,MATCH($A7,'startovní listina 100 m muži'!$R$5:$R$204,0),3)</f>
        <v>18.49</v>
      </c>
      <c r="E7" s="2">
        <f>INDEX('startovní listina 100 m muži'!$C$5:$K$204,MATCH($A7,'startovní listina 100 m muži'!$R$5:$R$204,0),4)</f>
        <v>18.19</v>
      </c>
      <c r="F7" s="2">
        <f>INDEX('startovní listina 100 m muži'!$C$5:$K$204,MATCH($A7,'startovní listina 100 m muži'!$R$5:$R$204,0),5)</f>
        <v>0</v>
      </c>
      <c r="G7" s="33">
        <f>INDEX('startovní listina 100 m muži'!$C$5:$K$204,MATCH($A7,'startovní listina 100 m muži'!$R$5:$R$204,0),6)</f>
        <v>18.19</v>
      </c>
    </row>
    <row r="8" spans="1:7" ht="12.75">
      <c r="A8" s="23">
        <v>4</v>
      </c>
      <c r="B8" s="32" t="str">
        <f>INDEX('startovní listina 100 m muži'!$C$5:$K$204,MATCH(A8,'startovní listina 100 m muži'!$R$5:$R$204,0),1)</f>
        <v>Vondrášek Matěj/2002</v>
      </c>
      <c r="C8" s="32" t="str">
        <f>INDEX('startovní listina 100 m muži'!$C$5:$K$204,MATCH($A8,'startovní listina 100 m muži'!$R$5:$R$204,0),2)</f>
        <v>SDH Plzeň-Božkov</v>
      </c>
      <c r="D8" s="2">
        <f>INDEX('startovní listina 100 m muži'!$C$5:$K$204,MATCH($A8,'startovní listina 100 m muži'!$R$5:$R$204,0),3)</f>
        <v>18.64</v>
      </c>
      <c r="E8" s="2">
        <f>INDEX('startovní listina 100 m muži'!$C$5:$K$204,MATCH($A8,'startovní listina 100 m muži'!$R$5:$R$204,0),4)</f>
        <v>18.81</v>
      </c>
      <c r="F8" s="2">
        <f>INDEX('startovní listina 100 m muži'!$C$5:$K$204,MATCH($A8,'startovní listina 100 m muži'!$R$5:$R$204,0),5)</f>
        <v>0</v>
      </c>
      <c r="G8" s="33">
        <f>INDEX('startovní listina 100 m muži'!$C$5:$K$204,MATCH($A8,'startovní listina 100 m muži'!$R$5:$R$204,0),6)</f>
        <v>18.64</v>
      </c>
    </row>
    <row r="9" spans="1:7" ht="12.75">
      <c r="A9" s="23">
        <v>5</v>
      </c>
      <c r="B9" s="32" t="str">
        <f>INDEX('startovní listina 100 m muži'!$C$5:$K$204,MATCH(A9,'startovní listina 100 m muži'!$R$5:$R$204,0),1)</f>
        <v>Hösl Daniel/2002</v>
      </c>
      <c r="C9" s="32" t="str">
        <f>INDEX('startovní listina 100 m muži'!$C$5:$K$204,MATCH($A9,'startovní listina 100 m muži'!$R$5:$R$204,0),2)</f>
        <v>SDH Křenovy</v>
      </c>
      <c r="D9" s="2">
        <f>INDEX('startovní listina 100 m muži'!$C$5:$K$204,MATCH($A9,'startovní listina 100 m muži'!$R$5:$R$204,0),3)</f>
        <v>27.62</v>
      </c>
      <c r="E9" s="2">
        <f>INDEX('startovní listina 100 m muži'!$C$5:$K$204,MATCH($A9,'startovní listina 100 m muži'!$R$5:$R$204,0),4)</f>
        <v>22.62</v>
      </c>
      <c r="F9" s="2">
        <f>INDEX('startovní listina 100 m muži'!$C$5:$K$204,MATCH($A9,'startovní listina 100 m muži'!$R$5:$R$204,0),5)</f>
        <v>0</v>
      </c>
      <c r="G9" s="33">
        <f>INDEX('startovní listina 100 m muži'!$C$5:$K$204,MATCH($A9,'startovní listina 100 m muži'!$R$5:$R$204,0),6)</f>
        <v>22.62</v>
      </c>
    </row>
    <row r="10" spans="1:7" ht="12.75">
      <c r="A10" s="23">
        <v>6</v>
      </c>
      <c r="B10" s="32">
        <f>INDEX('startovní listina 100 m muži'!$C$5:$K$204,MATCH(A10,'startovní listina 100 m muži'!$R$5:$R$204,0),1)</f>
        <v>0</v>
      </c>
      <c r="C10" s="32">
        <f>INDEX('startovní listina 100 m muži'!$C$5:$K$204,MATCH($A10,'startovní listina 100 m muži'!$R$5:$R$204,0),2)</f>
        <v>0</v>
      </c>
      <c r="D10" s="2">
        <f>INDEX('startovní listina 100 m muži'!$C$5:$K$204,MATCH($A10,'startovní listina 100 m muži'!$R$5:$R$204,0),3)</f>
        <v>0</v>
      </c>
      <c r="E10" s="2">
        <f>INDEX('startovní listina 100 m muži'!$C$5:$K$204,MATCH($A10,'startovní listina 100 m muži'!$R$5:$R$204,0),4)</f>
        <v>0</v>
      </c>
      <c r="F10" s="2">
        <f>INDEX('startovní listina 100 m muži'!$C$5:$K$204,MATCH($A10,'startovní listina 100 m muži'!$R$5:$R$204,0),5)</f>
        <v>0</v>
      </c>
      <c r="G10" s="33">
        <f>INDEX('startovní listina 100 m muži'!$C$5:$K$204,MATCH($A10,'startovní listina 100 m muži'!$R$5:$R$204,0),6)</f>
        <v>0</v>
      </c>
    </row>
    <row r="11" spans="1:7" ht="12.75">
      <c r="A11" s="23">
        <v>7</v>
      </c>
      <c r="B11" s="32">
        <f>INDEX('startovní listina 100 m muži'!$C$5:$K$204,MATCH(A11,'startovní listina 100 m muži'!$R$5:$R$204,0),1)</f>
        <v>0</v>
      </c>
      <c r="C11" s="32">
        <f>INDEX('startovní listina 100 m muži'!$C$5:$K$204,MATCH($A11,'startovní listina 100 m muži'!$R$5:$R$204,0),2)</f>
        <v>0</v>
      </c>
      <c r="D11" s="2">
        <f>INDEX('startovní listina 100 m muži'!$C$5:$K$204,MATCH($A11,'startovní listina 100 m muži'!$R$5:$R$204,0),3)</f>
        <v>0</v>
      </c>
      <c r="E11" s="2">
        <f>INDEX('startovní listina 100 m muži'!$C$5:$K$204,MATCH($A11,'startovní listina 100 m muži'!$R$5:$R$204,0),4)</f>
        <v>0</v>
      </c>
      <c r="F11" s="2">
        <f>INDEX('startovní listina 100 m muži'!$C$5:$K$204,MATCH($A11,'startovní listina 100 m muži'!$R$5:$R$204,0),5)</f>
        <v>0</v>
      </c>
      <c r="G11" s="33">
        <f>INDEX('startovní listina 100 m muži'!$C$5:$K$204,MATCH($A11,'startovní listina 100 m muži'!$R$5:$R$204,0),6)</f>
        <v>0</v>
      </c>
    </row>
    <row r="12" spans="1:7" ht="12.75">
      <c r="A12" s="23">
        <v>8</v>
      </c>
      <c r="B12" s="32">
        <f>INDEX('startovní listina 100 m muži'!$C$5:$K$204,MATCH(A12,'startovní listina 100 m muži'!$R$5:$R$204,0),1)</f>
        <v>0</v>
      </c>
      <c r="C12" s="32">
        <f>INDEX('startovní listina 100 m muži'!$C$5:$K$204,MATCH($A12,'startovní listina 100 m muži'!$R$5:$R$204,0),2)</f>
        <v>0</v>
      </c>
      <c r="D12" s="2">
        <f>INDEX('startovní listina 100 m muži'!$C$5:$K$204,MATCH($A12,'startovní listina 100 m muži'!$R$5:$R$204,0),3)</f>
        <v>0</v>
      </c>
      <c r="E12" s="2">
        <f>INDEX('startovní listina 100 m muži'!$C$5:$K$204,MATCH($A12,'startovní listina 100 m muži'!$R$5:$R$204,0),4)</f>
        <v>0</v>
      </c>
      <c r="F12" s="2">
        <f>INDEX('startovní listina 100 m muži'!$C$5:$K$204,MATCH($A12,'startovní listina 100 m muži'!$R$5:$R$204,0),5)</f>
        <v>0</v>
      </c>
      <c r="G12" s="33">
        <f>INDEX('startovní listina 100 m muži'!$C$5:$K$204,MATCH($A12,'startovní listina 100 m muži'!$R$5:$R$204,0),6)</f>
        <v>0</v>
      </c>
    </row>
    <row r="13" spans="1:7" ht="12.75">
      <c r="A13" s="23">
        <v>9</v>
      </c>
      <c r="B13" s="32">
        <f>INDEX('startovní listina 100 m muži'!$C$5:$K$204,MATCH(A13,'startovní listina 100 m muži'!$R$5:$R$204,0),1)</f>
        <v>0</v>
      </c>
      <c r="C13" s="32">
        <f>INDEX('startovní listina 100 m muži'!$C$5:$K$204,MATCH($A13,'startovní listina 100 m muži'!$R$5:$R$204,0),2)</f>
        <v>0</v>
      </c>
      <c r="D13" s="2">
        <f>INDEX('startovní listina 100 m muži'!$C$5:$K$204,MATCH($A13,'startovní listina 100 m muži'!$R$5:$R$204,0),3)</f>
        <v>0</v>
      </c>
      <c r="E13" s="2">
        <f>INDEX('startovní listina 100 m muži'!$C$5:$K$204,MATCH($A13,'startovní listina 100 m muži'!$R$5:$R$204,0),4)</f>
        <v>0</v>
      </c>
      <c r="F13" s="2">
        <f>INDEX('startovní listina 100 m muži'!$C$5:$K$204,MATCH($A13,'startovní listina 100 m muži'!$R$5:$R$204,0),5)</f>
        <v>0</v>
      </c>
      <c r="G13" s="33">
        <f>INDEX('startovní listina 100 m muži'!$C$5:$K$204,MATCH($A13,'startovní listina 100 m muži'!$R$5:$R$204,0),6)</f>
        <v>0</v>
      </c>
    </row>
    <row r="14" spans="1:7" ht="12.75">
      <c r="A14" s="23">
        <v>10</v>
      </c>
      <c r="B14" s="32">
        <f>INDEX('startovní listina 100 m muži'!$C$5:$K$204,MATCH(A14,'startovní listina 100 m muži'!$R$5:$R$204,0),1)</f>
        <v>0</v>
      </c>
      <c r="C14" s="32">
        <f>INDEX('startovní listina 100 m muži'!$C$5:$K$204,MATCH($A14,'startovní listina 100 m muži'!$R$5:$R$204,0),2)</f>
        <v>0</v>
      </c>
      <c r="D14" s="2">
        <f>INDEX('startovní listina 100 m muži'!$C$5:$K$204,MATCH($A14,'startovní listina 100 m muži'!$R$5:$R$204,0),3)</f>
        <v>0</v>
      </c>
      <c r="E14" s="2">
        <f>INDEX('startovní listina 100 m muži'!$C$5:$K$204,MATCH($A14,'startovní listina 100 m muži'!$R$5:$R$204,0),4)</f>
        <v>0</v>
      </c>
      <c r="F14" s="2">
        <f>INDEX('startovní listina 100 m muži'!$C$5:$K$204,MATCH($A14,'startovní listina 100 m muži'!$R$5:$R$204,0),5)</f>
        <v>0</v>
      </c>
      <c r="G14" s="33">
        <f>INDEX('startovní listina 100 m muži'!$C$5:$K$204,MATCH($A14,'startovní listina 100 m muži'!$R$5:$R$204,0),6)</f>
        <v>0</v>
      </c>
    </row>
    <row r="15" spans="1:7" ht="12.75">
      <c r="A15" s="23">
        <v>11</v>
      </c>
      <c r="B15" s="32">
        <f>INDEX('startovní listina 100 m muži'!$C$5:$K$204,MATCH(A15,'startovní listina 100 m muži'!$R$5:$R$204,0),1)</f>
        <v>0</v>
      </c>
      <c r="C15" s="32">
        <f>INDEX('startovní listina 100 m muži'!$C$5:$K$204,MATCH($A15,'startovní listina 100 m muži'!$R$5:$R$204,0),2)</f>
        <v>0</v>
      </c>
      <c r="D15" s="2">
        <f>INDEX('startovní listina 100 m muži'!$C$5:$K$204,MATCH($A15,'startovní listina 100 m muži'!$R$5:$R$204,0),3)</f>
        <v>0</v>
      </c>
      <c r="E15" s="2">
        <f>INDEX('startovní listina 100 m muži'!$C$5:$K$204,MATCH($A15,'startovní listina 100 m muži'!$R$5:$R$204,0),4)</f>
        <v>0</v>
      </c>
      <c r="F15" s="2">
        <f>INDEX('startovní listina 100 m muži'!$C$5:$K$204,MATCH($A15,'startovní listina 100 m muži'!$R$5:$R$204,0),5)</f>
        <v>0</v>
      </c>
      <c r="G15" s="33">
        <f>INDEX('startovní listina 100 m muži'!$C$5:$K$204,MATCH($A15,'startovní listina 100 m muži'!$R$5:$R$204,0),6)</f>
        <v>0</v>
      </c>
    </row>
    <row r="16" spans="1:7" ht="12.75">
      <c r="A16" s="23">
        <v>12</v>
      </c>
      <c r="B16" s="32">
        <f>INDEX('startovní listina 100 m muži'!$C$5:$K$204,MATCH(A16,'startovní listina 100 m muži'!$R$5:$R$204,0),1)</f>
        <v>0</v>
      </c>
      <c r="C16" s="32">
        <f>INDEX('startovní listina 100 m muži'!$C$5:$K$204,MATCH($A16,'startovní listina 100 m muži'!$R$5:$R$204,0),2)</f>
        <v>0</v>
      </c>
      <c r="D16" s="2">
        <f>INDEX('startovní listina 100 m muži'!$C$5:$K$204,MATCH($A16,'startovní listina 100 m muži'!$R$5:$R$204,0),3)</f>
        <v>0</v>
      </c>
      <c r="E16" s="2">
        <f>INDEX('startovní listina 100 m muži'!$C$5:$K$204,MATCH($A16,'startovní listina 100 m muži'!$R$5:$R$204,0),4)</f>
        <v>0</v>
      </c>
      <c r="F16" s="2">
        <f>INDEX('startovní listina 100 m muži'!$C$5:$K$204,MATCH($A16,'startovní listina 100 m muži'!$R$5:$R$204,0),5)</f>
        <v>0</v>
      </c>
      <c r="G16" s="33">
        <f>INDEX('startovní listina 100 m muži'!$C$5:$K$204,MATCH($A16,'startovní listina 100 m muži'!$R$5:$R$204,0),6)</f>
        <v>0</v>
      </c>
    </row>
    <row r="17" spans="1:7" ht="12.75">
      <c r="A17" s="23">
        <v>13</v>
      </c>
      <c r="B17" s="32">
        <f>INDEX('startovní listina 100 m muži'!$C$5:$K$204,MATCH(A17,'startovní listina 100 m muži'!$R$5:$R$204,0),1)</f>
        <v>0</v>
      </c>
      <c r="C17" s="32">
        <f>INDEX('startovní listina 100 m muži'!$C$5:$K$204,MATCH($A17,'startovní listina 100 m muži'!$R$5:$R$204,0),2)</f>
        <v>0</v>
      </c>
      <c r="D17" s="2">
        <f>INDEX('startovní listina 100 m muži'!$C$5:$K$204,MATCH($A17,'startovní listina 100 m muži'!$R$5:$R$204,0),3)</f>
        <v>0</v>
      </c>
      <c r="E17" s="2">
        <f>INDEX('startovní listina 100 m muži'!$C$5:$K$204,MATCH($A17,'startovní listina 100 m muži'!$R$5:$R$204,0),4)</f>
        <v>0</v>
      </c>
      <c r="F17" s="2">
        <f>INDEX('startovní listina 100 m muži'!$C$5:$K$204,MATCH($A17,'startovní listina 100 m muži'!$R$5:$R$204,0),5)</f>
        <v>0</v>
      </c>
      <c r="G17" s="33">
        <f>INDEX('startovní listina 100 m muži'!$C$5:$K$204,MATCH($A17,'startovní listina 100 m muži'!$R$5:$R$204,0),6)</f>
        <v>0</v>
      </c>
    </row>
    <row r="18" spans="1:7" ht="12.75">
      <c r="A18" s="23">
        <v>14</v>
      </c>
      <c r="B18" s="32">
        <f>INDEX('startovní listina 100 m muži'!$C$5:$K$204,MATCH(A18,'startovní listina 100 m muži'!$R$5:$R$204,0),1)</f>
        <v>0</v>
      </c>
      <c r="C18" s="32">
        <f>INDEX('startovní listina 100 m muži'!$C$5:$K$204,MATCH($A18,'startovní listina 100 m muži'!$R$5:$R$204,0),2)</f>
        <v>0</v>
      </c>
      <c r="D18" s="2">
        <f>INDEX('startovní listina 100 m muži'!$C$5:$K$204,MATCH($A18,'startovní listina 100 m muži'!$R$5:$R$204,0),3)</f>
        <v>0</v>
      </c>
      <c r="E18" s="2">
        <f>INDEX('startovní listina 100 m muži'!$C$5:$K$204,MATCH($A18,'startovní listina 100 m muži'!$R$5:$R$204,0),4)</f>
        <v>0</v>
      </c>
      <c r="F18" s="2">
        <f>INDEX('startovní listina 100 m muži'!$C$5:$K$204,MATCH($A18,'startovní listina 100 m muži'!$R$5:$R$204,0),5)</f>
        <v>0</v>
      </c>
      <c r="G18" s="33">
        <f>INDEX('startovní listina 100 m muži'!$C$5:$K$204,MATCH($A18,'startovní listina 100 m muži'!$R$5:$R$204,0),6)</f>
        <v>0</v>
      </c>
    </row>
    <row r="19" spans="1:7" ht="12.75">
      <c r="A19" s="23">
        <v>15</v>
      </c>
      <c r="B19" s="32">
        <f>INDEX('startovní listina 100 m muži'!$C$5:$K$204,MATCH(A19,'startovní listina 100 m muži'!$R$5:$R$204,0),1)</f>
        <v>0</v>
      </c>
      <c r="C19" s="32">
        <f>INDEX('startovní listina 100 m muži'!$C$5:$K$204,MATCH($A19,'startovní listina 100 m muži'!$R$5:$R$204,0),2)</f>
        <v>0</v>
      </c>
      <c r="D19" s="2">
        <f>INDEX('startovní listina 100 m muži'!$C$5:$K$204,MATCH($A19,'startovní listina 100 m muži'!$R$5:$R$204,0),3)</f>
        <v>0</v>
      </c>
      <c r="E19" s="2">
        <f>INDEX('startovní listina 100 m muži'!$C$5:$K$204,MATCH($A19,'startovní listina 100 m muži'!$R$5:$R$204,0),4)</f>
        <v>0</v>
      </c>
      <c r="F19" s="2">
        <f>INDEX('startovní listina 100 m muži'!$C$5:$K$204,MATCH($A19,'startovní listina 100 m muži'!$R$5:$R$204,0),5)</f>
        <v>0</v>
      </c>
      <c r="G19" s="33">
        <f>INDEX('startovní listina 100 m muži'!$C$5:$K$204,MATCH($A19,'startovní listina 100 m muži'!$R$5:$R$204,0),6)</f>
        <v>0</v>
      </c>
    </row>
    <row r="20" spans="1:7" ht="12.75">
      <c r="A20" s="23">
        <v>16</v>
      </c>
      <c r="B20" s="32">
        <f>INDEX('startovní listina 100 m muži'!$C$5:$K$204,MATCH(A20,'startovní listina 100 m muži'!$R$5:$R$204,0),1)</f>
        <v>0</v>
      </c>
      <c r="C20" s="32">
        <f>INDEX('startovní listina 100 m muži'!$C$5:$K$204,MATCH($A20,'startovní listina 100 m muži'!$R$5:$R$204,0),2)</f>
        <v>0</v>
      </c>
      <c r="D20" s="2">
        <f>INDEX('startovní listina 100 m muži'!$C$5:$K$204,MATCH($A20,'startovní listina 100 m muži'!$R$5:$R$204,0),3)</f>
        <v>0</v>
      </c>
      <c r="E20" s="2">
        <f>INDEX('startovní listina 100 m muži'!$C$5:$K$204,MATCH($A20,'startovní listina 100 m muži'!$R$5:$R$204,0),4)</f>
        <v>0</v>
      </c>
      <c r="F20" s="2">
        <f>INDEX('startovní listina 100 m muži'!$C$5:$K$204,MATCH($A20,'startovní listina 100 m muži'!$R$5:$R$204,0),5)</f>
        <v>0</v>
      </c>
      <c r="G20" s="33">
        <f>INDEX('startovní listina 100 m muži'!$C$5:$K$204,MATCH($A20,'startovní listina 100 m muži'!$R$5:$R$204,0),6)</f>
        <v>0</v>
      </c>
    </row>
    <row r="21" spans="1:7" ht="12.75">
      <c r="A21" s="23">
        <v>17</v>
      </c>
      <c r="B21" s="32">
        <f>INDEX('startovní listina 100 m muži'!$C$5:$K$204,MATCH(A21,'startovní listina 100 m muži'!$R$5:$R$204,0),1)</f>
        <v>0</v>
      </c>
      <c r="C21" s="32">
        <f>INDEX('startovní listina 100 m muži'!$C$5:$K$204,MATCH($A21,'startovní listina 100 m muži'!$R$5:$R$204,0),2)</f>
        <v>0</v>
      </c>
      <c r="D21" s="2">
        <f>INDEX('startovní listina 100 m muži'!$C$5:$K$204,MATCH($A21,'startovní listina 100 m muži'!$R$5:$R$204,0),3)</f>
        <v>0</v>
      </c>
      <c r="E21" s="2">
        <f>INDEX('startovní listina 100 m muži'!$C$5:$K$204,MATCH($A21,'startovní listina 100 m muži'!$R$5:$R$204,0),4)</f>
        <v>0</v>
      </c>
      <c r="F21" s="2">
        <f>INDEX('startovní listina 100 m muži'!$C$5:$K$204,MATCH($A21,'startovní listina 100 m muži'!$R$5:$R$204,0),5)</f>
        <v>0</v>
      </c>
      <c r="G21" s="33">
        <f>INDEX('startovní listina 100 m muži'!$C$5:$K$204,MATCH($A21,'startovní listina 100 m muži'!$R$5:$R$204,0),6)</f>
        <v>0</v>
      </c>
    </row>
    <row r="22" spans="1:7" ht="12.75">
      <c r="A22" s="23">
        <v>18</v>
      </c>
      <c r="B22" s="32">
        <f>INDEX('startovní listina 100 m muži'!$C$5:$K$204,MATCH(A22,'startovní listina 100 m muži'!$R$5:$R$204,0),1)</f>
        <v>0</v>
      </c>
      <c r="C22" s="32">
        <f>INDEX('startovní listina 100 m muži'!$C$5:$K$204,MATCH($A22,'startovní listina 100 m muži'!$R$5:$R$204,0),2)</f>
        <v>0</v>
      </c>
      <c r="D22" s="2">
        <f>INDEX('startovní listina 100 m muži'!$C$5:$K$204,MATCH($A22,'startovní listina 100 m muži'!$R$5:$R$204,0),3)</f>
        <v>0</v>
      </c>
      <c r="E22" s="2">
        <f>INDEX('startovní listina 100 m muži'!$C$5:$K$204,MATCH($A22,'startovní listina 100 m muži'!$R$5:$R$204,0),4)</f>
        <v>0</v>
      </c>
      <c r="F22" s="2">
        <f>INDEX('startovní listina 100 m muži'!$C$5:$K$204,MATCH($A22,'startovní listina 100 m muži'!$R$5:$R$204,0),5)</f>
        <v>0</v>
      </c>
      <c r="G22" s="33">
        <f>INDEX('startovní listina 100 m muži'!$C$5:$K$204,MATCH($A22,'startovní listina 100 m muži'!$R$5:$R$204,0),6)</f>
        <v>0</v>
      </c>
    </row>
    <row r="23" spans="1:7" ht="12.75">
      <c r="A23" s="23">
        <v>19</v>
      </c>
      <c r="B23" s="32">
        <f>INDEX('startovní listina 100 m muži'!$C$5:$K$204,MATCH(A23,'startovní listina 100 m muži'!$R$5:$R$204,0),1)</f>
        <v>0</v>
      </c>
      <c r="C23" s="32">
        <f>INDEX('startovní listina 100 m muži'!$C$5:$K$204,MATCH($A23,'startovní listina 100 m muži'!$R$5:$R$204,0),2)</f>
        <v>0</v>
      </c>
      <c r="D23" s="2">
        <f>INDEX('startovní listina 100 m muži'!$C$5:$K$204,MATCH($A23,'startovní listina 100 m muži'!$R$5:$R$204,0),3)</f>
        <v>0</v>
      </c>
      <c r="E23" s="2">
        <f>INDEX('startovní listina 100 m muži'!$C$5:$K$204,MATCH($A23,'startovní listina 100 m muži'!$R$5:$R$204,0),4)</f>
        <v>0</v>
      </c>
      <c r="F23" s="2">
        <f>INDEX('startovní listina 100 m muži'!$C$5:$K$204,MATCH($A23,'startovní listina 100 m muži'!$R$5:$R$204,0),5)</f>
        <v>0</v>
      </c>
      <c r="G23" s="33">
        <f>INDEX('startovní listina 100 m muži'!$C$5:$K$204,MATCH($A23,'startovní listina 100 m muži'!$R$5:$R$204,0),6)</f>
        <v>0</v>
      </c>
    </row>
    <row r="24" spans="1:7" ht="12.75">
      <c r="A24" s="23">
        <v>20</v>
      </c>
      <c r="B24" s="32">
        <f>INDEX('startovní listina 100 m muži'!$C$5:$K$204,MATCH(A24,'startovní listina 100 m muži'!$R$5:$R$204,0),1)</f>
        <v>0</v>
      </c>
      <c r="C24" s="32">
        <f>INDEX('startovní listina 100 m muži'!$C$5:$K$204,MATCH($A24,'startovní listina 100 m muži'!$R$5:$R$204,0),2)</f>
        <v>0</v>
      </c>
      <c r="D24" s="2">
        <f>INDEX('startovní listina 100 m muži'!$C$5:$K$204,MATCH($A24,'startovní listina 100 m muži'!$R$5:$R$204,0),3)</f>
        <v>0</v>
      </c>
      <c r="E24" s="2">
        <f>INDEX('startovní listina 100 m muži'!$C$5:$K$204,MATCH($A24,'startovní listina 100 m muži'!$R$5:$R$204,0),4)</f>
        <v>0</v>
      </c>
      <c r="F24" s="2">
        <f>INDEX('startovní listina 100 m muži'!$C$5:$K$204,MATCH($A24,'startovní listina 100 m muži'!$R$5:$R$204,0),5)</f>
        <v>0</v>
      </c>
      <c r="G24" s="33">
        <f>INDEX('startovní listina 100 m muži'!$C$5:$K$204,MATCH($A24,'startovní listina 100 m muži'!$R$5:$R$204,0),6)</f>
        <v>0</v>
      </c>
    </row>
    <row r="25" spans="1:7" ht="12.75">
      <c r="A25" s="23">
        <v>21</v>
      </c>
      <c r="B25" s="32">
        <f>INDEX('startovní listina 100 m muži'!$C$5:$K$204,MATCH(A25,'startovní listina 100 m muži'!$R$5:$R$204,0),1)</f>
        <v>0</v>
      </c>
      <c r="C25" s="32">
        <f>INDEX('startovní listina 100 m muži'!$C$5:$K$204,MATCH($A25,'startovní listina 100 m muži'!$R$5:$R$204,0),2)</f>
        <v>0</v>
      </c>
      <c r="D25" s="2">
        <f>INDEX('startovní listina 100 m muži'!$C$5:$K$204,MATCH($A25,'startovní listina 100 m muži'!$R$5:$R$204,0),3)</f>
        <v>0</v>
      </c>
      <c r="E25" s="2">
        <f>INDEX('startovní listina 100 m muži'!$C$5:$K$204,MATCH($A25,'startovní listina 100 m muži'!$R$5:$R$204,0),4)</f>
        <v>0</v>
      </c>
      <c r="F25" s="2">
        <f>INDEX('startovní listina 100 m muži'!$C$5:$K$204,MATCH($A25,'startovní listina 100 m muži'!$R$5:$R$204,0),5)</f>
        <v>0</v>
      </c>
      <c r="G25" s="33">
        <f>INDEX('startovní listina 100 m muži'!$C$5:$K$204,MATCH($A25,'startovní listina 100 m muži'!$R$5:$R$204,0),6)</f>
        <v>0</v>
      </c>
    </row>
    <row r="26" spans="1:7" ht="12.75">
      <c r="A26" s="23">
        <v>22</v>
      </c>
      <c r="B26" s="32">
        <f>INDEX('startovní listina 100 m muži'!$C$5:$K$204,MATCH(A26,'startovní listina 100 m muži'!$R$5:$R$204,0),1)</f>
        <v>0</v>
      </c>
      <c r="C26" s="32">
        <f>INDEX('startovní listina 100 m muži'!$C$5:$K$204,MATCH($A26,'startovní listina 100 m muži'!$R$5:$R$204,0),2)</f>
        <v>0</v>
      </c>
      <c r="D26" s="2">
        <f>INDEX('startovní listina 100 m muži'!$C$5:$K$204,MATCH($A26,'startovní listina 100 m muži'!$R$5:$R$204,0),3)</f>
        <v>0</v>
      </c>
      <c r="E26" s="2">
        <f>INDEX('startovní listina 100 m muži'!$C$5:$K$204,MATCH($A26,'startovní listina 100 m muži'!$R$5:$R$204,0),4)</f>
        <v>0</v>
      </c>
      <c r="F26" s="2">
        <f>INDEX('startovní listina 100 m muži'!$C$5:$K$204,MATCH($A26,'startovní listina 100 m muži'!$R$5:$R$204,0),5)</f>
        <v>0</v>
      </c>
      <c r="G26" s="33">
        <f>INDEX('startovní listina 100 m muži'!$C$5:$K$204,MATCH($A26,'startovní listina 100 m muži'!$R$5:$R$204,0),6)</f>
        <v>0</v>
      </c>
    </row>
    <row r="27" spans="1:7" ht="12.75">
      <c r="A27" s="23">
        <v>23</v>
      </c>
      <c r="B27" s="32">
        <f>INDEX('startovní listina 100 m muži'!$C$5:$K$204,MATCH(A27,'startovní listina 100 m muži'!$R$5:$R$204,0),1)</f>
        <v>0</v>
      </c>
      <c r="C27" s="32">
        <f>INDEX('startovní listina 100 m muži'!$C$5:$K$204,MATCH($A27,'startovní listina 100 m muži'!$R$5:$R$204,0),2)</f>
        <v>0</v>
      </c>
      <c r="D27" s="2">
        <f>INDEX('startovní listina 100 m muži'!$C$5:$K$204,MATCH($A27,'startovní listina 100 m muži'!$R$5:$R$204,0),3)</f>
        <v>0</v>
      </c>
      <c r="E27" s="2">
        <f>INDEX('startovní listina 100 m muži'!$C$5:$K$204,MATCH($A27,'startovní listina 100 m muži'!$R$5:$R$204,0),4)</f>
        <v>0</v>
      </c>
      <c r="F27" s="2">
        <f>INDEX('startovní listina 100 m muži'!$C$5:$K$204,MATCH($A27,'startovní listina 100 m muži'!$R$5:$R$204,0),5)</f>
        <v>0</v>
      </c>
      <c r="G27" s="33">
        <f>INDEX('startovní listina 100 m muži'!$C$5:$K$204,MATCH($A27,'startovní listina 100 m muži'!$R$5:$R$204,0),6)</f>
        <v>0</v>
      </c>
    </row>
    <row r="28" spans="1:7" ht="12.75">
      <c r="A28" s="23">
        <v>24</v>
      </c>
      <c r="B28" s="32">
        <f>INDEX('startovní listina 100 m muži'!$C$5:$K$204,MATCH(A28,'startovní listina 100 m muži'!$R$5:$R$204,0),1)</f>
        <v>0</v>
      </c>
      <c r="C28" s="32">
        <f>INDEX('startovní listina 100 m muži'!$C$5:$K$204,MATCH($A28,'startovní listina 100 m muži'!$R$5:$R$204,0),2)</f>
        <v>0</v>
      </c>
      <c r="D28" s="2">
        <f>INDEX('startovní listina 100 m muži'!$C$5:$K$204,MATCH($A28,'startovní listina 100 m muži'!$R$5:$R$204,0),3)</f>
        <v>0</v>
      </c>
      <c r="E28" s="2">
        <f>INDEX('startovní listina 100 m muži'!$C$5:$K$204,MATCH($A28,'startovní listina 100 m muži'!$R$5:$R$204,0),4)</f>
        <v>0</v>
      </c>
      <c r="F28" s="2">
        <f>INDEX('startovní listina 100 m muži'!$C$5:$K$204,MATCH($A28,'startovní listina 100 m muži'!$R$5:$R$204,0),5)</f>
        <v>0</v>
      </c>
      <c r="G28" s="33">
        <f>INDEX('startovní listina 100 m muži'!$C$5:$K$204,MATCH($A28,'startovní listina 100 m muži'!$R$5:$R$204,0),6)</f>
        <v>0</v>
      </c>
    </row>
    <row r="29" spans="1:7" ht="12.75">
      <c r="A29" s="23">
        <v>25</v>
      </c>
      <c r="B29" s="32">
        <f>INDEX('startovní listina 100 m muži'!$C$5:$K$204,MATCH(A29,'startovní listina 100 m muži'!$R$5:$R$204,0),1)</f>
        <v>0</v>
      </c>
      <c r="C29" s="32">
        <f>INDEX('startovní listina 100 m muži'!$C$5:$K$204,MATCH($A29,'startovní listina 100 m muži'!$R$5:$R$204,0),2)</f>
        <v>0</v>
      </c>
      <c r="D29" s="2">
        <f>INDEX('startovní listina 100 m muži'!$C$5:$K$204,MATCH($A29,'startovní listina 100 m muži'!$R$5:$R$204,0),3)</f>
        <v>0</v>
      </c>
      <c r="E29" s="2">
        <f>INDEX('startovní listina 100 m muži'!$C$5:$K$204,MATCH($A29,'startovní listina 100 m muži'!$R$5:$R$204,0),4)</f>
        <v>0</v>
      </c>
      <c r="F29" s="2">
        <f>INDEX('startovní listina 100 m muži'!$C$5:$K$204,MATCH($A29,'startovní listina 100 m muži'!$R$5:$R$204,0),5)</f>
        <v>0</v>
      </c>
      <c r="G29" s="33">
        <f>INDEX('startovní listina 100 m muži'!$C$5:$K$204,MATCH($A29,'startovní listina 100 m muži'!$R$5:$R$204,0),6)</f>
        <v>0</v>
      </c>
    </row>
    <row r="30" spans="1:7" ht="12.75">
      <c r="A30" s="23">
        <v>26</v>
      </c>
      <c r="B30" s="32">
        <f>INDEX('startovní listina 100 m muži'!$C$5:$K$204,MATCH(A30,'startovní listina 100 m muži'!$R$5:$R$204,0),1)</f>
        <v>0</v>
      </c>
      <c r="C30" s="32">
        <f>INDEX('startovní listina 100 m muži'!$C$5:$K$204,MATCH($A30,'startovní listina 100 m muži'!$R$5:$R$204,0),2)</f>
        <v>0</v>
      </c>
      <c r="D30" s="2">
        <f>INDEX('startovní listina 100 m muži'!$C$5:$K$204,MATCH($A30,'startovní listina 100 m muži'!$R$5:$R$204,0),3)</f>
        <v>0</v>
      </c>
      <c r="E30" s="2">
        <f>INDEX('startovní listina 100 m muži'!$C$5:$K$204,MATCH($A30,'startovní listina 100 m muži'!$R$5:$R$204,0),4)</f>
        <v>0</v>
      </c>
      <c r="F30" s="2">
        <f>INDEX('startovní listina 100 m muži'!$C$5:$K$204,MATCH($A30,'startovní listina 100 m muži'!$R$5:$R$204,0),5)</f>
        <v>0</v>
      </c>
      <c r="G30" s="33">
        <f>INDEX('startovní listina 100 m muži'!$C$5:$K$204,MATCH($A30,'startovní listina 100 m muži'!$R$5:$R$204,0),6)</f>
        <v>0</v>
      </c>
    </row>
    <row r="31" spans="1:7" ht="12.75">
      <c r="A31" s="23">
        <v>27</v>
      </c>
      <c r="B31" s="32">
        <f>INDEX('startovní listina 100 m muži'!$C$5:$K$204,MATCH(A31,'startovní listina 100 m muži'!$R$5:$R$204,0),1)</f>
        <v>0</v>
      </c>
      <c r="C31" s="32">
        <f>INDEX('startovní listina 100 m muži'!$C$5:$K$204,MATCH($A31,'startovní listina 100 m muži'!$R$5:$R$204,0),2)</f>
        <v>0</v>
      </c>
      <c r="D31" s="2">
        <f>INDEX('startovní listina 100 m muži'!$C$5:$K$204,MATCH($A31,'startovní listina 100 m muži'!$R$5:$R$204,0),3)</f>
        <v>0</v>
      </c>
      <c r="E31" s="2">
        <f>INDEX('startovní listina 100 m muži'!$C$5:$K$204,MATCH($A31,'startovní listina 100 m muži'!$R$5:$R$204,0),4)</f>
        <v>0</v>
      </c>
      <c r="F31" s="2">
        <f>INDEX('startovní listina 100 m muži'!$C$5:$K$204,MATCH($A31,'startovní listina 100 m muži'!$R$5:$R$204,0),5)</f>
        <v>0</v>
      </c>
      <c r="G31" s="33">
        <f>INDEX('startovní listina 100 m muži'!$C$5:$K$204,MATCH($A31,'startovní listina 100 m muži'!$R$5:$R$204,0),6)</f>
        <v>0</v>
      </c>
    </row>
    <row r="32" spans="1:7" ht="12.75">
      <c r="A32" s="23">
        <v>28</v>
      </c>
      <c r="B32" s="32">
        <f>INDEX('startovní listina 100 m muži'!$C$5:$K$204,MATCH(A32,'startovní listina 100 m muži'!$R$5:$R$204,0),1)</f>
        <v>0</v>
      </c>
      <c r="C32" s="32">
        <f>INDEX('startovní listina 100 m muži'!$C$5:$K$204,MATCH($A32,'startovní listina 100 m muži'!$R$5:$R$204,0),2)</f>
        <v>0</v>
      </c>
      <c r="D32" s="2">
        <f>INDEX('startovní listina 100 m muži'!$C$5:$K$204,MATCH($A32,'startovní listina 100 m muži'!$R$5:$R$204,0),3)</f>
        <v>0</v>
      </c>
      <c r="E32" s="2">
        <f>INDEX('startovní listina 100 m muži'!$C$5:$K$204,MATCH($A32,'startovní listina 100 m muži'!$R$5:$R$204,0),4)</f>
        <v>0</v>
      </c>
      <c r="F32" s="2">
        <f>INDEX('startovní listina 100 m muži'!$C$5:$K$204,MATCH($A32,'startovní listina 100 m muži'!$R$5:$R$204,0),5)</f>
        <v>0</v>
      </c>
      <c r="G32" s="33">
        <f>INDEX('startovní listina 100 m muži'!$C$5:$K$204,MATCH($A32,'startovní listina 100 m muži'!$R$5:$R$204,0),6)</f>
        <v>0</v>
      </c>
    </row>
    <row r="33" spans="1:7" ht="12.75">
      <c r="A33" s="23">
        <v>29</v>
      </c>
      <c r="B33" s="32">
        <f>INDEX('startovní listina 100 m muži'!$C$5:$K$204,MATCH(A33,'startovní listina 100 m muži'!$R$5:$R$204,0),1)</f>
        <v>0</v>
      </c>
      <c r="C33" s="32">
        <f>INDEX('startovní listina 100 m muži'!$C$5:$K$204,MATCH($A33,'startovní listina 100 m muži'!$R$5:$R$204,0),2)</f>
        <v>0</v>
      </c>
      <c r="D33" s="2">
        <f>INDEX('startovní listina 100 m muži'!$C$5:$K$204,MATCH($A33,'startovní listina 100 m muži'!$R$5:$R$204,0),3)</f>
        <v>0</v>
      </c>
      <c r="E33" s="2">
        <f>INDEX('startovní listina 100 m muži'!$C$5:$K$204,MATCH($A33,'startovní listina 100 m muži'!$R$5:$R$204,0),4)</f>
        <v>0</v>
      </c>
      <c r="F33" s="2">
        <f>INDEX('startovní listina 100 m muži'!$C$5:$K$204,MATCH($A33,'startovní listina 100 m muži'!$R$5:$R$204,0),5)</f>
        <v>0</v>
      </c>
      <c r="G33" s="33">
        <f>INDEX('startovní listina 100 m muži'!$C$5:$K$204,MATCH($A33,'startovní listina 100 m muži'!$R$5:$R$204,0),6)</f>
        <v>0</v>
      </c>
    </row>
    <row r="34" spans="1:7" ht="12.75">
      <c r="A34" s="23">
        <v>30</v>
      </c>
      <c r="B34" s="32">
        <f>INDEX('startovní listina 100 m muži'!$C$5:$K$204,MATCH(A34,'startovní listina 100 m muži'!$R$5:$R$204,0),1)</f>
        <v>0</v>
      </c>
      <c r="C34" s="32">
        <f>INDEX('startovní listina 100 m muži'!$C$5:$K$204,MATCH($A34,'startovní listina 100 m muži'!$R$5:$R$204,0),2)</f>
        <v>0</v>
      </c>
      <c r="D34" s="2">
        <f>INDEX('startovní listina 100 m muži'!$C$5:$K$204,MATCH($A34,'startovní listina 100 m muži'!$R$5:$R$204,0),3)</f>
        <v>0</v>
      </c>
      <c r="E34" s="2">
        <f>INDEX('startovní listina 100 m muži'!$C$5:$K$204,MATCH($A34,'startovní listina 100 m muži'!$R$5:$R$204,0),4)</f>
        <v>0</v>
      </c>
      <c r="F34" s="2">
        <f>INDEX('startovní listina 100 m muži'!$C$5:$K$204,MATCH($A34,'startovní listina 100 m muži'!$R$5:$R$204,0),5)</f>
        <v>0</v>
      </c>
      <c r="G34" s="33">
        <f>INDEX('startovní listina 100 m muži'!$C$5:$K$204,MATCH($A34,'startovní listina 100 m muži'!$R$5:$R$204,0),6)</f>
        <v>0</v>
      </c>
    </row>
    <row r="35" spans="1:7" ht="12.75">
      <c r="A35" s="23">
        <v>31</v>
      </c>
      <c r="B35" s="32">
        <f>INDEX('startovní listina 100 m muži'!$C$5:$K$204,MATCH(A35,'startovní listina 100 m muži'!$R$5:$R$204,0),1)</f>
        <v>0</v>
      </c>
      <c r="C35" s="32">
        <f>INDEX('startovní listina 100 m muži'!$C$5:$K$204,MATCH($A35,'startovní listina 100 m muži'!$R$5:$R$204,0),2)</f>
        <v>0</v>
      </c>
      <c r="D35" s="2">
        <f>INDEX('startovní listina 100 m muži'!$C$5:$K$204,MATCH($A35,'startovní listina 100 m muži'!$R$5:$R$204,0),3)</f>
        <v>0</v>
      </c>
      <c r="E35" s="2">
        <f>INDEX('startovní listina 100 m muži'!$C$5:$K$204,MATCH($A35,'startovní listina 100 m muži'!$R$5:$R$204,0),4)</f>
        <v>0</v>
      </c>
      <c r="F35" s="2">
        <f>INDEX('startovní listina 100 m muži'!$C$5:$K$204,MATCH($A35,'startovní listina 100 m muži'!$R$5:$R$204,0),5)</f>
        <v>0</v>
      </c>
      <c r="G35" s="33">
        <f>INDEX('startovní listina 100 m muži'!$C$5:$K$204,MATCH($A35,'startovní listina 100 m muži'!$R$5:$R$204,0),6)</f>
        <v>0</v>
      </c>
    </row>
    <row r="36" spans="1:7" ht="12.75">
      <c r="A36" s="23">
        <v>32</v>
      </c>
      <c r="B36" s="32">
        <f>INDEX('startovní listina 100 m muži'!$C$5:$K$204,MATCH(A36,'startovní listina 100 m muži'!$R$5:$R$204,0),1)</f>
        <v>0</v>
      </c>
      <c r="C36" s="32">
        <f>INDEX('startovní listina 100 m muži'!$C$5:$K$204,MATCH($A36,'startovní listina 100 m muži'!$R$5:$R$204,0),2)</f>
        <v>0</v>
      </c>
      <c r="D36" s="2">
        <f>INDEX('startovní listina 100 m muži'!$C$5:$K$204,MATCH($A36,'startovní listina 100 m muži'!$R$5:$R$204,0),3)</f>
        <v>0</v>
      </c>
      <c r="E36" s="2">
        <f>INDEX('startovní listina 100 m muži'!$C$5:$K$204,MATCH($A36,'startovní listina 100 m muži'!$R$5:$R$204,0),4)</f>
        <v>0</v>
      </c>
      <c r="F36" s="2">
        <f>INDEX('startovní listina 100 m muži'!$C$5:$K$204,MATCH($A36,'startovní listina 100 m muži'!$R$5:$R$204,0),5)</f>
        <v>0</v>
      </c>
      <c r="G36" s="33">
        <f>INDEX('startovní listina 100 m muži'!$C$5:$K$204,MATCH($A36,'startovní listina 100 m muži'!$R$5:$R$204,0),6)</f>
        <v>0</v>
      </c>
    </row>
    <row r="37" spans="1:7" ht="12.75">
      <c r="A37" s="23">
        <v>33</v>
      </c>
      <c r="B37" s="32">
        <f>INDEX('startovní listina 100 m muži'!$C$5:$K$204,MATCH(A37,'startovní listina 100 m muži'!$R$5:$R$204,0),1)</f>
        <v>0</v>
      </c>
      <c r="C37" s="32">
        <f>INDEX('startovní listina 100 m muži'!$C$5:$K$204,MATCH($A37,'startovní listina 100 m muži'!$R$5:$R$204,0),2)</f>
        <v>0</v>
      </c>
      <c r="D37" s="2">
        <f>INDEX('startovní listina 100 m muži'!$C$5:$K$204,MATCH($A37,'startovní listina 100 m muži'!$R$5:$R$204,0),3)</f>
        <v>0</v>
      </c>
      <c r="E37" s="2">
        <f>INDEX('startovní listina 100 m muži'!$C$5:$K$204,MATCH($A37,'startovní listina 100 m muži'!$R$5:$R$204,0),4)</f>
        <v>0</v>
      </c>
      <c r="F37" s="2">
        <f>INDEX('startovní listina 100 m muži'!$C$5:$K$204,MATCH($A37,'startovní listina 100 m muži'!$R$5:$R$204,0),5)</f>
        <v>0</v>
      </c>
      <c r="G37" s="33">
        <f>INDEX('startovní listina 100 m muži'!$C$5:$K$204,MATCH($A37,'startovní listina 100 m muži'!$R$5:$R$204,0),6)</f>
        <v>0</v>
      </c>
    </row>
    <row r="38" spans="1:7" ht="12.75">
      <c r="A38" s="23">
        <v>34</v>
      </c>
      <c r="B38" s="32">
        <f>INDEX('startovní listina 100 m muži'!$C$5:$K$204,MATCH(A38,'startovní listina 100 m muži'!$R$5:$R$204,0),1)</f>
        <v>0</v>
      </c>
      <c r="C38" s="32">
        <f>INDEX('startovní listina 100 m muži'!$C$5:$K$204,MATCH($A38,'startovní listina 100 m muži'!$R$5:$R$204,0),2)</f>
        <v>0</v>
      </c>
      <c r="D38" s="2">
        <f>INDEX('startovní listina 100 m muži'!$C$5:$K$204,MATCH($A38,'startovní listina 100 m muži'!$R$5:$R$204,0),3)</f>
        <v>0</v>
      </c>
      <c r="E38" s="2">
        <f>INDEX('startovní listina 100 m muži'!$C$5:$K$204,MATCH($A38,'startovní listina 100 m muži'!$R$5:$R$204,0),4)</f>
        <v>0</v>
      </c>
      <c r="F38" s="2">
        <f>INDEX('startovní listina 100 m muži'!$C$5:$K$204,MATCH($A38,'startovní listina 100 m muži'!$R$5:$R$204,0),5)</f>
        <v>0</v>
      </c>
      <c r="G38" s="33">
        <f>INDEX('startovní listina 100 m muži'!$C$5:$K$204,MATCH($A38,'startovní listina 100 m muži'!$R$5:$R$204,0),6)</f>
        <v>0</v>
      </c>
    </row>
    <row r="39" spans="1:7" ht="12.75">
      <c r="A39" s="23">
        <v>35</v>
      </c>
      <c r="B39" s="32">
        <f>INDEX('startovní listina 100 m muži'!$C$5:$K$204,MATCH(A39,'startovní listina 100 m muži'!$R$5:$R$204,0),1)</f>
        <v>0</v>
      </c>
      <c r="C39" s="32">
        <f>INDEX('startovní listina 100 m muži'!$C$5:$K$204,MATCH($A39,'startovní listina 100 m muži'!$R$5:$R$204,0),2)</f>
        <v>0</v>
      </c>
      <c r="D39" s="2">
        <f>INDEX('startovní listina 100 m muži'!$C$5:$K$204,MATCH($A39,'startovní listina 100 m muži'!$R$5:$R$204,0),3)</f>
        <v>0</v>
      </c>
      <c r="E39" s="2">
        <f>INDEX('startovní listina 100 m muži'!$C$5:$K$204,MATCH($A39,'startovní listina 100 m muži'!$R$5:$R$204,0),4)</f>
        <v>0</v>
      </c>
      <c r="F39" s="2">
        <f>INDEX('startovní listina 100 m muži'!$C$5:$K$204,MATCH($A39,'startovní listina 100 m muži'!$R$5:$R$204,0),5)</f>
        <v>0</v>
      </c>
      <c r="G39" s="33">
        <f>INDEX('startovní listina 100 m muži'!$C$5:$K$204,MATCH($A39,'startovní listina 100 m muži'!$R$5:$R$204,0),6)</f>
        <v>0</v>
      </c>
    </row>
    <row r="40" spans="1:7" ht="12.75">
      <c r="A40" s="23">
        <v>36</v>
      </c>
      <c r="B40" s="32">
        <f>INDEX('startovní listina 100 m muži'!$C$5:$K$204,MATCH(A40,'startovní listina 100 m muži'!$R$5:$R$204,0),1)</f>
        <v>0</v>
      </c>
      <c r="C40" s="32">
        <f>INDEX('startovní listina 100 m muži'!$C$5:$K$204,MATCH($A40,'startovní listina 100 m muži'!$R$5:$R$204,0),2)</f>
        <v>0</v>
      </c>
      <c r="D40" s="2">
        <f>INDEX('startovní listina 100 m muži'!$C$5:$K$204,MATCH($A40,'startovní listina 100 m muži'!$R$5:$R$204,0),3)</f>
        <v>0</v>
      </c>
      <c r="E40" s="2">
        <f>INDEX('startovní listina 100 m muži'!$C$5:$K$204,MATCH($A40,'startovní listina 100 m muži'!$R$5:$R$204,0),4)</f>
        <v>0</v>
      </c>
      <c r="F40" s="2">
        <f>INDEX('startovní listina 100 m muži'!$C$5:$K$204,MATCH($A40,'startovní listina 100 m muži'!$R$5:$R$204,0),5)</f>
        <v>0</v>
      </c>
      <c r="G40" s="33">
        <f>INDEX('startovní listina 100 m muži'!$C$5:$K$204,MATCH($A40,'startovní listina 100 m muži'!$R$5:$R$204,0),6)</f>
        <v>0</v>
      </c>
    </row>
    <row r="41" spans="1:7" ht="12.75">
      <c r="A41" s="23">
        <v>37</v>
      </c>
      <c r="B41" s="32">
        <f>INDEX('startovní listina 100 m muži'!$C$5:$K$204,MATCH(A41,'startovní listina 100 m muži'!$R$5:$R$204,0),1)</f>
        <v>0</v>
      </c>
      <c r="C41" s="32">
        <f>INDEX('startovní listina 100 m muži'!$C$5:$K$204,MATCH($A41,'startovní listina 100 m muži'!$R$5:$R$204,0),2)</f>
        <v>0</v>
      </c>
      <c r="D41" s="2">
        <f>INDEX('startovní listina 100 m muži'!$C$5:$K$204,MATCH($A41,'startovní listina 100 m muži'!$R$5:$R$204,0),3)</f>
        <v>0</v>
      </c>
      <c r="E41" s="2">
        <f>INDEX('startovní listina 100 m muži'!$C$5:$K$204,MATCH($A41,'startovní listina 100 m muži'!$R$5:$R$204,0),4)</f>
        <v>0</v>
      </c>
      <c r="F41" s="2">
        <f>INDEX('startovní listina 100 m muži'!$C$5:$K$204,MATCH($A41,'startovní listina 100 m muži'!$R$5:$R$204,0),5)</f>
        <v>0</v>
      </c>
      <c r="G41" s="33">
        <f>INDEX('startovní listina 100 m muži'!$C$5:$K$204,MATCH($A41,'startovní listina 100 m muži'!$R$5:$R$204,0),6)</f>
        <v>0</v>
      </c>
    </row>
    <row r="42" spans="1:7" ht="12.75">
      <c r="A42" s="23">
        <v>38</v>
      </c>
      <c r="B42" s="32">
        <f>INDEX('startovní listina 100 m muži'!$C$5:$K$204,MATCH(A42,'startovní listina 100 m muži'!$R$5:$R$204,0),1)</f>
        <v>0</v>
      </c>
      <c r="C42" s="32">
        <f>INDEX('startovní listina 100 m muži'!$C$5:$K$204,MATCH($A42,'startovní listina 100 m muži'!$R$5:$R$204,0),2)</f>
        <v>0</v>
      </c>
      <c r="D42" s="2">
        <f>INDEX('startovní listina 100 m muži'!$C$5:$K$204,MATCH($A42,'startovní listina 100 m muži'!$R$5:$R$204,0),3)</f>
        <v>0</v>
      </c>
      <c r="E42" s="2">
        <f>INDEX('startovní listina 100 m muži'!$C$5:$K$204,MATCH($A42,'startovní listina 100 m muži'!$R$5:$R$204,0),4)</f>
        <v>0</v>
      </c>
      <c r="F42" s="2">
        <f>INDEX('startovní listina 100 m muži'!$C$5:$K$204,MATCH($A42,'startovní listina 100 m muži'!$R$5:$R$204,0),5)</f>
        <v>0</v>
      </c>
      <c r="G42" s="33">
        <f>INDEX('startovní listina 100 m muži'!$C$5:$K$204,MATCH($A42,'startovní listina 100 m muži'!$R$5:$R$204,0),6)</f>
        <v>0</v>
      </c>
    </row>
    <row r="43" spans="1:7" ht="12.75">
      <c r="A43" s="23">
        <v>39</v>
      </c>
      <c r="B43" s="32">
        <f>INDEX('startovní listina 100 m muži'!$C$5:$K$204,MATCH(A43,'startovní listina 100 m muži'!$R$5:$R$204,0),1)</f>
        <v>0</v>
      </c>
      <c r="C43" s="32">
        <f>INDEX('startovní listina 100 m muži'!$C$5:$K$204,MATCH($A43,'startovní listina 100 m muži'!$R$5:$R$204,0),2)</f>
        <v>0</v>
      </c>
      <c r="D43" s="2">
        <f>INDEX('startovní listina 100 m muži'!$C$5:$K$204,MATCH($A43,'startovní listina 100 m muži'!$R$5:$R$204,0),3)</f>
        <v>0</v>
      </c>
      <c r="E43" s="2">
        <f>INDEX('startovní listina 100 m muži'!$C$5:$K$204,MATCH($A43,'startovní listina 100 m muži'!$R$5:$R$204,0),4)</f>
        <v>0</v>
      </c>
      <c r="F43" s="2">
        <f>INDEX('startovní listina 100 m muži'!$C$5:$K$204,MATCH($A43,'startovní listina 100 m muži'!$R$5:$R$204,0),5)</f>
        <v>0</v>
      </c>
      <c r="G43" s="33">
        <f>INDEX('startovní listina 100 m muži'!$C$5:$K$204,MATCH($A43,'startovní listina 100 m muži'!$R$5:$R$204,0),6)</f>
        <v>0</v>
      </c>
    </row>
    <row r="44" spans="1:7" ht="12.75">
      <c r="A44" s="23">
        <v>40</v>
      </c>
      <c r="B44" s="32">
        <f>INDEX('startovní listina 100 m muži'!$C$5:$K$204,MATCH(A44,'startovní listina 100 m muži'!$R$5:$R$204,0),1)</f>
        <v>0</v>
      </c>
      <c r="C44" s="32">
        <f>INDEX('startovní listina 100 m muži'!$C$5:$K$204,MATCH($A44,'startovní listina 100 m muži'!$R$5:$R$204,0),2)</f>
        <v>0</v>
      </c>
      <c r="D44" s="2">
        <f>INDEX('startovní listina 100 m muži'!$C$5:$K$204,MATCH($A44,'startovní listina 100 m muži'!$R$5:$R$204,0),3)</f>
        <v>0</v>
      </c>
      <c r="E44" s="2">
        <f>INDEX('startovní listina 100 m muži'!$C$5:$K$204,MATCH($A44,'startovní listina 100 m muži'!$R$5:$R$204,0),4)</f>
        <v>0</v>
      </c>
      <c r="F44" s="2">
        <f>INDEX('startovní listina 100 m muži'!$C$5:$K$204,MATCH($A44,'startovní listina 100 m muži'!$R$5:$R$204,0),5)</f>
        <v>0</v>
      </c>
      <c r="G44" s="33">
        <f>INDEX('startovní listina 100 m muži'!$C$5:$K$204,MATCH($A44,'startovní listina 100 m muži'!$R$5:$R$204,0),6)</f>
        <v>0</v>
      </c>
    </row>
    <row r="45" spans="1:7" ht="12.75">
      <c r="A45" s="23">
        <v>41</v>
      </c>
      <c r="B45" s="32">
        <f>INDEX('startovní listina 100 m muži'!$C$5:$K$204,MATCH(A45,'startovní listina 100 m muži'!$R$5:$R$204,0),1)</f>
        <v>0</v>
      </c>
      <c r="C45" s="32">
        <f>INDEX('startovní listina 100 m muži'!$C$5:$K$204,MATCH($A45,'startovní listina 100 m muži'!$R$5:$R$204,0),2)</f>
        <v>0</v>
      </c>
      <c r="D45" s="2">
        <f>INDEX('startovní listina 100 m muži'!$C$5:$K$204,MATCH($A45,'startovní listina 100 m muži'!$R$5:$R$204,0),3)</f>
        <v>0</v>
      </c>
      <c r="E45" s="2">
        <f>INDEX('startovní listina 100 m muži'!$C$5:$K$204,MATCH($A45,'startovní listina 100 m muži'!$R$5:$R$204,0),4)</f>
        <v>0</v>
      </c>
      <c r="F45" s="2">
        <f>INDEX('startovní listina 100 m muži'!$C$5:$K$204,MATCH($A45,'startovní listina 100 m muži'!$R$5:$R$204,0),5)</f>
        <v>0</v>
      </c>
      <c r="G45" s="33">
        <f>INDEX('startovní listina 100 m muži'!$C$5:$K$204,MATCH($A45,'startovní listina 100 m muži'!$R$5:$R$204,0),6)</f>
        <v>0</v>
      </c>
    </row>
    <row r="46" spans="1:7" ht="12.75">
      <c r="A46" s="23">
        <v>42</v>
      </c>
      <c r="B46" s="32">
        <f>INDEX('startovní listina 100 m muži'!$C$5:$K$204,MATCH(A46,'startovní listina 100 m muži'!$R$5:$R$204,0),1)</f>
        <v>0</v>
      </c>
      <c r="C46" s="32">
        <f>INDEX('startovní listina 100 m muži'!$C$5:$K$204,MATCH($A46,'startovní listina 100 m muži'!$R$5:$R$204,0),2)</f>
        <v>0</v>
      </c>
      <c r="D46" s="2">
        <f>INDEX('startovní listina 100 m muži'!$C$5:$K$204,MATCH($A46,'startovní listina 100 m muži'!$R$5:$R$204,0),3)</f>
        <v>0</v>
      </c>
      <c r="E46" s="2">
        <f>INDEX('startovní listina 100 m muži'!$C$5:$K$204,MATCH($A46,'startovní listina 100 m muži'!$R$5:$R$204,0),4)</f>
        <v>0</v>
      </c>
      <c r="F46" s="2">
        <f>INDEX('startovní listina 100 m muži'!$C$5:$K$204,MATCH($A46,'startovní listina 100 m muži'!$R$5:$R$204,0),5)</f>
        <v>0</v>
      </c>
      <c r="G46" s="33">
        <f>INDEX('startovní listina 100 m muži'!$C$5:$K$204,MATCH($A46,'startovní listina 100 m muži'!$R$5:$R$204,0),6)</f>
        <v>0</v>
      </c>
    </row>
    <row r="47" spans="1:7" ht="12.75">
      <c r="A47" s="23">
        <v>43</v>
      </c>
      <c r="B47" s="32">
        <f>INDEX('startovní listina 100 m muži'!$C$5:$K$204,MATCH(A47,'startovní listina 100 m muži'!$R$5:$R$204,0),1)</f>
        <v>0</v>
      </c>
      <c r="C47" s="32">
        <f>INDEX('startovní listina 100 m muži'!$C$5:$K$204,MATCH($A47,'startovní listina 100 m muži'!$R$5:$R$204,0),2)</f>
        <v>0</v>
      </c>
      <c r="D47" s="2">
        <f>INDEX('startovní listina 100 m muži'!$C$5:$K$204,MATCH($A47,'startovní listina 100 m muži'!$R$5:$R$204,0),3)</f>
        <v>0</v>
      </c>
      <c r="E47" s="2">
        <f>INDEX('startovní listina 100 m muži'!$C$5:$K$204,MATCH($A47,'startovní listina 100 m muži'!$R$5:$R$204,0),4)</f>
        <v>0</v>
      </c>
      <c r="F47" s="2">
        <f>INDEX('startovní listina 100 m muži'!$C$5:$K$204,MATCH($A47,'startovní listina 100 m muži'!$R$5:$R$204,0),5)</f>
        <v>0</v>
      </c>
      <c r="G47" s="33">
        <f>INDEX('startovní listina 100 m muži'!$C$5:$K$204,MATCH($A47,'startovní listina 100 m muži'!$R$5:$R$204,0),6)</f>
        <v>0</v>
      </c>
    </row>
    <row r="48" spans="1:7" ht="12.75">
      <c r="A48" s="23">
        <v>44</v>
      </c>
      <c r="B48" s="32">
        <f>INDEX('startovní listina 100 m muži'!$C$5:$K$204,MATCH(A48,'startovní listina 100 m muži'!$R$5:$R$204,0),1)</f>
        <v>0</v>
      </c>
      <c r="C48" s="32">
        <f>INDEX('startovní listina 100 m muži'!$C$5:$K$204,MATCH($A48,'startovní listina 100 m muži'!$R$5:$R$204,0),2)</f>
        <v>0</v>
      </c>
      <c r="D48" s="2">
        <f>INDEX('startovní listina 100 m muži'!$C$5:$K$204,MATCH($A48,'startovní listina 100 m muži'!$R$5:$R$204,0),3)</f>
        <v>0</v>
      </c>
      <c r="E48" s="2">
        <f>INDEX('startovní listina 100 m muži'!$C$5:$K$204,MATCH($A48,'startovní listina 100 m muži'!$R$5:$R$204,0),4)</f>
        <v>0</v>
      </c>
      <c r="F48" s="2">
        <f>INDEX('startovní listina 100 m muži'!$C$5:$K$204,MATCH($A48,'startovní listina 100 m muži'!$R$5:$R$204,0),5)</f>
        <v>0</v>
      </c>
      <c r="G48" s="33">
        <f>INDEX('startovní listina 100 m muži'!$C$5:$K$204,MATCH($A48,'startovní listina 100 m muži'!$R$5:$R$204,0),6)</f>
        <v>0</v>
      </c>
    </row>
    <row r="49" spans="1:7" ht="12.75">
      <c r="A49" s="23">
        <v>45</v>
      </c>
      <c r="B49" s="32">
        <f>INDEX('startovní listina 100 m muži'!$C$5:$K$204,MATCH(A49,'startovní listina 100 m muži'!$R$5:$R$204,0),1)</f>
        <v>0</v>
      </c>
      <c r="C49" s="32">
        <f>INDEX('startovní listina 100 m muži'!$C$5:$K$204,MATCH($A49,'startovní listina 100 m muži'!$R$5:$R$204,0),2)</f>
        <v>0</v>
      </c>
      <c r="D49" s="2">
        <f>INDEX('startovní listina 100 m muži'!$C$5:$K$204,MATCH($A49,'startovní listina 100 m muži'!$R$5:$R$204,0),3)</f>
        <v>0</v>
      </c>
      <c r="E49" s="2">
        <f>INDEX('startovní listina 100 m muži'!$C$5:$K$204,MATCH($A49,'startovní listina 100 m muži'!$R$5:$R$204,0),4)</f>
        <v>0</v>
      </c>
      <c r="F49" s="2">
        <f>INDEX('startovní listina 100 m muži'!$C$5:$K$204,MATCH($A49,'startovní listina 100 m muži'!$R$5:$R$204,0),5)</f>
        <v>0</v>
      </c>
      <c r="G49" s="33">
        <f>INDEX('startovní listina 100 m muži'!$C$5:$K$204,MATCH($A49,'startovní listina 100 m muži'!$R$5:$R$204,0),6)</f>
        <v>0</v>
      </c>
    </row>
    <row r="50" spans="1:7" ht="12.75">
      <c r="A50" s="23">
        <v>46</v>
      </c>
      <c r="B50" s="32">
        <f>INDEX('startovní listina 100 m muži'!$C$5:$K$204,MATCH(A50,'startovní listina 100 m muži'!$R$5:$R$204,0),1)</f>
        <v>0</v>
      </c>
      <c r="C50" s="32">
        <f>INDEX('startovní listina 100 m muži'!$C$5:$K$204,MATCH($A50,'startovní listina 100 m muži'!$R$5:$R$204,0),2)</f>
        <v>0</v>
      </c>
      <c r="D50" s="2">
        <f>INDEX('startovní listina 100 m muži'!$C$5:$K$204,MATCH($A50,'startovní listina 100 m muži'!$R$5:$R$204,0),3)</f>
        <v>0</v>
      </c>
      <c r="E50" s="2">
        <f>INDEX('startovní listina 100 m muži'!$C$5:$K$204,MATCH($A50,'startovní listina 100 m muži'!$R$5:$R$204,0),4)</f>
        <v>0</v>
      </c>
      <c r="F50" s="2">
        <f>INDEX('startovní listina 100 m muži'!$C$5:$K$204,MATCH($A50,'startovní listina 100 m muži'!$R$5:$R$204,0),5)</f>
        <v>0</v>
      </c>
      <c r="G50" s="33">
        <f>INDEX('startovní listina 100 m muži'!$C$5:$K$204,MATCH($A50,'startovní listina 100 m muži'!$R$5:$R$204,0),6)</f>
        <v>0</v>
      </c>
    </row>
    <row r="51" spans="1:7" ht="12.75">
      <c r="A51" s="23">
        <v>47</v>
      </c>
      <c r="B51" s="32">
        <f>INDEX('startovní listina 100 m muži'!$C$5:$K$204,MATCH(A51,'startovní listina 100 m muži'!$R$5:$R$204,0),1)</f>
        <v>0</v>
      </c>
      <c r="C51" s="32">
        <f>INDEX('startovní listina 100 m muži'!$C$5:$K$204,MATCH($A51,'startovní listina 100 m muži'!$R$5:$R$204,0),2)</f>
        <v>0</v>
      </c>
      <c r="D51" s="2">
        <f>INDEX('startovní listina 100 m muži'!$C$5:$K$204,MATCH($A51,'startovní listina 100 m muži'!$R$5:$R$204,0),3)</f>
        <v>0</v>
      </c>
      <c r="E51" s="2">
        <f>INDEX('startovní listina 100 m muži'!$C$5:$K$204,MATCH($A51,'startovní listina 100 m muži'!$R$5:$R$204,0),4)</f>
        <v>0</v>
      </c>
      <c r="F51" s="2">
        <f>INDEX('startovní listina 100 m muži'!$C$5:$K$204,MATCH($A51,'startovní listina 100 m muži'!$R$5:$R$204,0),5)</f>
        <v>0</v>
      </c>
      <c r="G51" s="33">
        <f>INDEX('startovní listina 100 m muži'!$C$5:$K$204,MATCH($A51,'startovní listina 100 m muži'!$R$5:$R$204,0),6)</f>
        <v>0</v>
      </c>
    </row>
    <row r="52" spans="1:7" ht="12.75">
      <c r="A52" s="23">
        <v>48</v>
      </c>
      <c r="B52" s="32">
        <f>INDEX('startovní listina 100 m muži'!$C$5:$K$204,MATCH(A52,'startovní listina 100 m muži'!$R$5:$R$204,0),1)</f>
        <v>0</v>
      </c>
      <c r="C52" s="32">
        <f>INDEX('startovní listina 100 m muži'!$C$5:$K$204,MATCH($A52,'startovní listina 100 m muži'!$R$5:$R$204,0),2)</f>
        <v>0</v>
      </c>
      <c r="D52" s="2">
        <f>INDEX('startovní listina 100 m muži'!$C$5:$K$204,MATCH($A52,'startovní listina 100 m muži'!$R$5:$R$204,0),3)</f>
        <v>0</v>
      </c>
      <c r="E52" s="2">
        <f>INDEX('startovní listina 100 m muži'!$C$5:$K$204,MATCH($A52,'startovní listina 100 m muži'!$R$5:$R$204,0),4)</f>
        <v>0</v>
      </c>
      <c r="F52" s="2">
        <f>INDEX('startovní listina 100 m muži'!$C$5:$K$204,MATCH($A52,'startovní listina 100 m muži'!$R$5:$R$204,0),5)</f>
        <v>0</v>
      </c>
      <c r="G52" s="33">
        <f>INDEX('startovní listina 100 m muži'!$C$5:$K$204,MATCH($A52,'startovní listina 100 m muži'!$R$5:$R$204,0),6)</f>
        <v>0</v>
      </c>
    </row>
    <row r="53" spans="1:7" ht="12.75">
      <c r="A53" s="23">
        <v>49</v>
      </c>
      <c r="B53" s="32">
        <f>INDEX('startovní listina 100 m muži'!$C$5:$K$204,MATCH(A53,'startovní listina 100 m muži'!$R$5:$R$204,0),1)</f>
        <v>0</v>
      </c>
      <c r="C53" s="32">
        <f>INDEX('startovní listina 100 m muži'!$C$5:$K$204,MATCH($A53,'startovní listina 100 m muži'!$R$5:$R$204,0),2)</f>
        <v>0</v>
      </c>
      <c r="D53" s="2">
        <f>INDEX('startovní listina 100 m muži'!$C$5:$K$204,MATCH($A53,'startovní listina 100 m muži'!$R$5:$R$204,0),3)</f>
        <v>0</v>
      </c>
      <c r="E53" s="2">
        <f>INDEX('startovní listina 100 m muži'!$C$5:$K$204,MATCH($A53,'startovní listina 100 m muži'!$R$5:$R$204,0),4)</f>
        <v>0</v>
      </c>
      <c r="F53" s="2">
        <f>INDEX('startovní listina 100 m muži'!$C$5:$K$204,MATCH($A53,'startovní listina 100 m muži'!$R$5:$R$204,0),5)</f>
        <v>0</v>
      </c>
      <c r="G53" s="33">
        <f>INDEX('startovní listina 100 m muži'!$C$5:$K$204,MATCH($A53,'startovní listina 100 m muži'!$R$5:$R$204,0),6)</f>
        <v>0</v>
      </c>
    </row>
    <row r="54" spans="1:7" ht="12.75">
      <c r="A54" s="23">
        <v>50</v>
      </c>
      <c r="B54" s="32">
        <f>INDEX('startovní listina 100 m muži'!$C$5:$K$204,MATCH(A54,'startovní listina 100 m muži'!$R$5:$R$204,0),1)</f>
        <v>0</v>
      </c>
      <c r="C54" s="32">
        <f>INDEX('startovní listina 100 m muži'!$C$5:$K$204,MATCH($A54,'startovní listina 100 m muži'!$R$5:$R$204,0),2)</f>
        <v>0</v>
      </c>
      <c r="D54" s="2">
        <f>INDEX('startovní listina 100 m muži'!$C$5:$K$204,MATCH($A54,'startovní listina 100 m muži'!$R$5:$R$204,0),3)</f>
        <v>0</v>
      </c>
      <c r="E54" s="2">
        <f>INDEX('startovní listina 100 m muži'!$C$5:$K$204,MATCH($A54,'startovní listina 100 m muži'!$R$5:$R$204,0),4)</f>
        <v>0</v>
      </c>
      <c r="F54" s="2">
        <f>INDEX('startovní listina 100 m muži'!$C$5:$K$204,MATCH($A54,'startovní listina 100 m muži'!$R$5:$R$204,0),5)</f>
        <v>0</v>
      </c>
      <c r="G54" s="33">
        <f>INDEX('startovní listina 100 m muži'!$C$5:$K$204,MATCH($A54,'startovní listina 100 m muži'!$R$5:$R$204,0),6)</f>
        <v>0</v>
      </c>
    </row>
    <row r="55" spans="1:7" ht="12.75">
      <c r="A55" s="23">
        <v>51</v>
      </c>
      <c r="B55" s="32">
        <f>INDEX('startovní listina 100 m muži'!$C$5:$K$204,MATCH(A55,'startovní listina 100 m muži'!$R$5:$R$204,0),1)</f>
        <v>0</v>
      </c>
      <c r="C55" s="32">
        <f>INDEX('startovní listina 100 m muži'!$C$5:$K$204,MATCH($A55,'startovní listina 100 m muži'!$R$5:$R$204,0),2)</f>
        <v>0</v>
      </c>
      <c r="D55" s="2">
        <f>INDEX('startovní listina 100 m muži'!$C$5:$K$204,MATCH($A55,'startovní listina 100 m muži'!$R$5:$R$204,0),3)</f>
        <v>0</v>
      </c>
      <c r="E55" s="2">
        <f>INDEX('startovní listina 100 m muži'!$C$5:$K$204,MATCH($A55,'startovní listina 100 m muži'!$R$5:$R$204,0),4)</f>
        <v>0</v>
      </c>
      <c r="F55" s="2">
        <f>INDEX('startovní listina 100 m muži'!$C$5:$K$204,MATCH($A55,'startovní listina 100 m muži'!$R$5:$R$204,0),5)</f>
        <v>0</v>
      </c>
      <c r="G55" s="33">
        <f>INDEX('startovní listina 100 m muži'!$C$5:$K$204,MATCH($A55,'startovní listina 100 m muži'!$R$5:$R$204,0),6)</f>
        <v>0</v>
      </c>
    </row>
    <row r="56" spans="1:7" ht="12.75">
      <c r="A56" s="23">
        <v>52</v>
      </c>
      <c r="B56" s="32">
        <f>INDEX('startovní listina 100 m muži'!$C$5:$K$204,MATCH(A56,'startovní listina 100 m muži'!$R$5:$R$204,0),1)</f>
        <v>0</v>
      </c>
      <c r="C56" s="32">
        <f>INDEX('startovní listina 100 m muži'!$C$5:$K$204,MATCH($A56,'startovní listina 100 m muži'!$R$5:$R$204,0),2)</f>
        <v>0</v>
      </c>
      <c r="D56" s="2">
        <f>INDEX('startovní listina 100 m muži'!$C$5:$K$204,MATCH($A56,'startovní listina 100 m muži'!$R$5:$R$204,0),3)</f>
        <v>0</v>
      </c>
      <c r="E56" s="2">
        <f>INDEX('startovní listina 100 m muži'!$C$5:$K$204,MATCH($A56,'startovní listina 100 m muži'!$R$5:$R$204,0),4)</f>
        <v>0</v>
      </c>
      <c r="F56" s="2">
        <f>INDEX('startovní listina 100 m muži'!$C$5:$K$204,MATCH($A56,'startovní listina 100 m muži'!$R$5:$R$204,0),5)</f>
        <v>0</v>
      </c>
      <c r="G56" s="33">
        <f>INDEX('startovní listina 100 m muži'!$C$5:$K$204,MATCH($A56,'startovní listina 100 m muži'!$R$5:$R$204,0),6)</f>
        <v>0</v>
      </c>
    </row>
    <row r="57" spans="1:7" ht="12.75">
      <c r="A57" s="23">
        <v>53</v>
      </c>
      <c r="B57" s="32">
        <f>INDEX('startovní listina 100 m muži'!$C$5:$K$204,MATCH(A57,'startovní listina 100 m muži'!$R$5:$R$204,0),1)</f>
        <v>0</v>
      </c>
      <c r="C57" s="32">
        <f>INDEX('startovní listina 100 m muži'!$C$5:$K$204,MATCH($A57,'startovní listina 100 m muži'!$R$5:$R$204,0),2)</f>
        <v>0</v>
      </c>
      <c r="D57" s="2">
        <f>INDEX('startovní listina 100 m muži'!$C$5:$K$204,MATCH($A57,'startovní listina 100 m muži'!$R$5:$R$204,0),3)</f>
        <v>0</v>
      </c>
      <c r="E57" s="2">
        <f>INDEX('startovní listina 100 m muži'!$C$5:$K$204,MATCH($A57,'startovní listina 100 m muži'!$R$5:$R$204,0),4)</f>
        <v>0</v>
      </c>
      <c r="F57" s="2">
        <f>INDEX('startovní listina 100 m muži'!$C$5:$K$204,MATCH($A57,'startovní listina 100 m muži'!$R$5:$R$204,0),5)</f>
        <v>0</v>
      </c>
      <c r="G57" s="33">
        <f>INDEX('startovní listina 100 m muži'!$C$5:$K$204,MATCH($A57,'startovní listina 100 m muži'!$R$5:$R$204,0),6)</f>
        <v>0</v>
      </c>
    </row>
    <row r="58" spans="1:7" ht="12.75">
      <c r="A58" s="23">
        <v>54</v>
      </c>
      <c r="B58" s="32">
        <f>INDEX('startovní listina 100 m muži'!$C$5:$K$204,MATCH(A58,'startovní listina 100 m muži'!$R$5:$R$204,0),1)</f>
        <v>0</v>
      </c>
      <c r="C58" s="32">
        <f>INDEX('startovní listina 100 m muži'!$C$5:$K$204,MATCH($A58,'startovní listina 100 m muži'!$R$5:$R$204,0),2)</f>
        <v>0</v>
      </c>
      <c r="D58" s="2">
        <f>INDEX('startovní listina 100 m muži'!$C$5:$K$204,MATCH($A58,'startovní listina 100 m muži'!$R$5:$R$204,0),3)</f>
        <v>0</v>
      </c>
      <c r="E58" s="2">
        <f>INDEX('startovní listina 100 m muži'!$C$5:$K$204,MATCH($A58,'startovní listina 100 m muži'!$R$5:$R$204,0),4)</f>
        <v>0</v>
      </c>
      <c r="F58" s="2">
        <f>INDEX('startovní listina 100 m muži'!$C$5:$K$204,MATCH($A58,'startovní listina 100 m muži'!$R$5:$R$204,0),5)</f>
        <v>0</v>
      </c>
      <c r="G58" s="33">
        <f>INDEX('startovní listina 100 m muži'!$C$5:$K$204,MATCH($A58,'startovní listina 100 m muži'!$R$5:$R$204,0),6)</f>
        <v>0</v>
      </c>
    </row>
    <row r="59" spans="1:7" ht="12.75">
      <c r="A59" s="23">
        <v>55</v>
      </c>
      <c r="B59" s="32">
        <f>INDEX('startovní listina 100 m muži'!$C$5:$K$204,MATCH(A59,'startovní listina 100 m muži'!$R$5:$R$204,0),1)</f>
        <v>0</v>
      </c>
      <c r="C59" s="32">
        <f>INDEX('startovní listina 100 m muži'!$C$5:$K$204,MATCH($A59,'startovní listina 100 m muži'!$R$5:$R$204,0),2)</f>
        <v>0</v>
      </c>
      <c r="D59" s="2">
        <f>INDEX('startovní listina 100 m muži'!$C$5:$K$204,MATCH($A59,'startovní listina 100 m muži'!$R$5:$R$204,0),3)</f>
        <v>0</v>
      </c>
      <c r="E59" s="2">
        <f>INDEX('startovní listina 100 m muži'!$C$5:$K$204,MATCH($A59,'startovní listina 100 m muži'!$R$5:$R$204,0),4)</f>
        <v>0</v>
      </c>
      <c r="F59" s="2">
        <f>INDEX('startovní listina 100 m muži'!$C$5:$K$204,MATCH($A59,'startovní listina 100 m muži'!$R$5:$R$204,0),5)</f>
        <v>0</v>
      </c>
      <c r="G59" s="33">
        <f>INDEX('startovní listina 100 m muži'!$C$5:$K$204,MATCH($A59,'startovní listina 100 m muži'!$R$5:$R$204,0),6)</f>
        <v>0</v>
      </c>
    </row>
    <row r="60" spans="1:7" ht="12.75">
      <c r="A60" s="23">
        <v>56</v>
      </c>
      <c r="B60" s="32">
        <f>INDEX('startovní listina 100 m muži'!$C$5:$K$204,MATCH(A60,'startovní listina 100 m muži'!$R$5:$R$204,0),1)</f>
        <v>0</v>
      </c>
      <c r="C60" s="32">
        <f>INDEX('startovní listina 100 m muži'!$C$5:$K$204,MATCH($A60,'startovní listina 100 m muži'!$R$5:$R$204,0),2)</f>
        <v>0</v>
      </c>
      <c r="D60" s="2">
        <f>INDEX('startovní listina 100 m muži'!$C$5:$K$204,MATCH($A60,'startovní listina 100 m muži'!$R$5:$R$204,0),3)</f>
        <v>0</v>
      </c>
      <c r="E60" s="2">
        <f>INDEX('startovní listina 100 m muži'!$C$5:$K$204,MATCH($A60,'startovní listina 100 m muži'!$R$5:$R$204,0),4)</f>
        <v>0</v>
      </c>
      <c r="F60" s="2">
        <f>INDEX('startovní listina 100 m muži'!$C$5:$K$204,MATCH($A60,'startovní listina 100 m muži'!$R$5:$R$204,0),5)</f>
        <v>0</v>
      </c>
      <c r="G60" s="33">
        <f>INDEX('startovní listina 100 m muži'!$C$5:$K$204,MATCH($A60,'startovní listina 100 m muži'!$R$5:$R$204,0),6)</f>
        <v>0</v>
      </c>
    </row>
    <row r="61" spans="1:7" ht="12.75">
      <c r="A61" s="23">
        <v>57</v>
      </c>
      <c r="B61" s="32">
        <f>INDEX('startovní listina 100 m muži'!$C$5:$K$204,MATCH(A61,'startovní listina 100 m muži'!$R$5:$R$204,0),1)</f>
        <v>0</v>
      </c>
      <c r="C61" s="32">
        <f>INDEX('startovní listina 100 m muži'!$C$5:$K$204,MATCH($A61,'startovní listina 100 m muži'!$R$5:$R$204,0),2)</f>
        <v>0</v>
      </c>
      <c r="D61" s="2">
        <f>INDEX('startovní listina 100 m muži'!$C$5:$K$204,MATCH($A61,'startovní listina 100 m muži'!$R$5:$R$204,0),3)</f>
        <v>0</v>
      </c>
      <c r="E61" s="2">
        <f>INDEX('startovní listina 100 m muži'!$C$5:$K$204,MATCH($A61,'startovní listina 100 m muži'!$R$5:$R$204,0),4)</f>
        <v>0</v>
      </c>
      <c r="F61" s="2">
        <f>INDEX('startovní listina 100 m muži'!$C$5:$K$204,MATCH($A61,'startovní listina 100 m muži'!$R$5:$R$204,0),5)</f>
        <v>0</v>
      </c>
      <c r="G61" s="33">
        <f>INDEX('startovní listina 100 m muži'!$C$5:$K$204,MATCH($A61,'startovní listina 100 m muži'!$R$5:$R$204,0),6)</f>
        <v>0</v>
      </c>
    </row>
    <row r="62" spans="1:7" ht="12.75">
      <c r="A62" s="23">
        <v>58</v>
      </c>
      <c r="B62" s="32">
        <f>INDEX('startovní listina 100 m muži'!$C$5:$K$204,MATCH(A62,'startovní listina 100 m muži'!$R$5:$R$204,0),1)</f>
        <v>0</v>
      </c>
      <c r="C62" s="32">
        <f>INDEX('startovní listina 100 m muži'!$C$5:$K$204,MATCH($A62,'startovní listina 100 m muži'!$R$5:$R$204,0),2)</f>
        <v>0</v>
      </c>
      <c r="D62" s="2">
        <f>INDEX('startovní listina 100 m muži'!$C$5:$K$204,MATCH($A62,'startovní listina 100 m muži'!$R$5:$R$204,0),3)</f>
        <v>0</v>
      </c>
      <c r="E62" s="2">
        <f>INDEX('startovní listina 100 m muži'!$C$5:$K$204,MATCH($A62,'startovní listina 100 m muži'!$R$5:$R$204,0),4)</f>
        <v>0</v>
      </c>
      <c r="F62" s="2">
        <f>INDEX('startovní listina 100 m muži'!$C$5:$K$204,MATCH($A62,'startovní listina 100 m muži'!$R$5:$R$204,0),5)</f>
        <v>0</v>
      </c>
      <c r="G62" s="33">
        <f>INDEX('startovní listina 100 m muži'!$C$5:$K$204,MATCH($A62,'startovní listina 100 m muži'!$R$5:$R$204,0),6)</f>
        <v>0</v>
      </c>
    </row>
    <row r="63" spans="1:7" ht="12.75">
      <c r="A63" s="23">
        <v>59</v>
      </c>
      <c r="B63" s="32">
        <f>INDEX('startovní listina 100 m muži'!$C$5:$K$204,MATCH(A63,'startovní listina 100 m muži'!$R$5:$R$204,0),1)</f>
        <v>0</v>
      </c>
      <c r="C63" s="32">
        <f>INDEX('startovní listina 100 m muži'!$C$5:$K$204,MATCH($A63,'startovní listina 100 m muži'!$R$5:$R$204,0),2)</f>
        <v>0</v>
      </c>
      <c r="D63" s="2">
        <f>INDEX('startovní listina 100 m muži'!$C$5:$K$204,MATCH($A63,'startovní listina 100 m muži'!$R$5:$R$204,0),3)</f>
        <v>0</v>
      </c>
      <c r="E63" s="2">
        <f>INDEX('startovní listina 100 m muži'!$C$5:$K$204,MATCH($A63,'startovní listina 100 m muži'!$R$5:$R$204,0),4)</f>
        <v>0</v>
      </c>
      <c r="F63" s="2">
        <f>INDEX('startovní listina 100 m muži'!$C$5:$K$204,MATCH($A63,'startovní listina 100 m muži'!$R$5:$R$204,0),5)</f>
        <v>0</v>
      </c>
      <c r="G63" s="33">
        <f>INDEX('startovní listina 100 m muži'!$C$5:$K$204,MATCH($A63,'startovní listina 100 m muži'!$R$5:$R$204,0),6)</f>
        <v>0</v>
      </c>
    </row>
    <row r="64" spans="1:7" ht="12.75">
      <c r="A64" s="23">
        <v>60</v>
      </c>
      <c r="B64" s="32">
        <f>INDEX('startovní listina 100 m muži'!$C$5:$K$204,MATCH(A64,'startovní listina 100 m muži'!$R$5:$R$204,0),1)</f>
        <v>0</v>
      </c>
      <c r="C64" s="32">
        <f>INDEX('startovní listina 100 m muži'!$C$5:$K$204,MATCH($A64,'startovní listina 100 m muži'!$R$5:$R$204,0),2)</f>
        <v>0</v>
      </c>
      <c r="D64" s="2">
        <f>INDEX('startovní listina 100 m muži'!$C$5:$K$204,MATCH($A64,'startovní listina 100 m muži'!$R$5:$R$204,0),3)</f>
        <v>0</v>
      </c>
      <c r="E64" s="2">
        <f>INDEX('startovní listina 100 m muži'!$C$5:$K$204,MATCH($A64,'startovní listina 100 m muži'!$R$5:$R$204,0),4)</f>
        <v>0</v>
      </c>
      <c r="F64" s="2">
        <f>INDEX('startovní listina 100 m muži'!$C$5:$K$204,MATCH($A64,'startovní listina 100 m muži'!$R$5:$R$204,0),5)</f>
        <v>0</v>
      </c>
      <c r="G64" s="33">
        <f>INDEX('startovní listina 100 m muži'!$C$5:$K$204,MATCH($A64,'startovní listina 100 m muži'!$R$5:$R$204,0),6)</f>
        <v>0</v>
      </c>
    </row>
    <row r="65" spans="1:7" ht="12.75">
      <c r="A65" s="23">
        <v>61</v>
      </c>
      <c r="B65" s="32">
        <f>INDEX('startovní listina 100 m muži'!$C$5:$K$204,MATCH(A65,'startovní listina 100 m muži'!$R$5:$R$204,0),1)</f>
        <v>0</v>
      </c>
      <c r="C65" s="32">
        <f>INDEX('startovní listina 100 m muži'!$C$5:$K$204,MATCH($A65,'startovní listina 100 m muži'!$R$5:$R$204,0),2)</f>
        <v>0</v>
      </c>
      <c r="D65" s="2">
        <f>INDEX('startovní listina 100 m muži'!$C$5:$K$204,MATCH($A65,'startovní listina 100 m muži'!$R$5:$R$204,0),3)</f>
        <v>0</v>
      </c>
      <c r="E65" s="2">
        <f>INDEX('startovní listina 100 m muži'!$C$5:$K$204,MATCH($A65,'startovní listina 100 m muži'!$R$5:$R$204,0),4)</f>
        <v>0</v>
      </c>
      <c r="F65" s="2">
        <f>INDEX('startovní listina 100 m muži'!$C$5:$K$204,MATCH($A65,'startovní listina 100 m muži'!$R$5:$R$204,0),5)</f>
        <v>0</v>
      </c>
      <c r="G65" s="33">
        <f>INDEX('startovní listina 100 m muži'!$C$5:$K$204,MATCH($A65,'startovní listina 100 m muži'!$R$5:$R$204,0),6)</f>
        <v>0</v>
      </c>
    </row>
    <row r="66" spans="1:7" ht="12.75">
      <c r="A66" s="23">
        <v>62</v>
      </c>
      <c r="B66" s="32">
        <f>INDEX('startovní listina 100 m muži'!$C$5:$K$204,MATCH(A66,'startovní listina 100 m muži'!$R$5:$R$204,0),1)</f>
        <v>0</v>
      </c>
      <c r="C66" s="32">
        <f>INDEX('startovní listina 100 m muži'!$C$5:$K$204,MATCH($A66,'startovní listina 100 m muži'!$R$5:$R$204,0),2)</f>
        <v>0</v>
      </c>
      <c r="D66" s="2">
        <f>INDEX('startovní listina 100 m muži'!$C$5:$K$204,MATCH($A66,'startovní listina 100 m muži'!$R$5:$R$204,0),3)</f>
        <v>0</v>
      </c>
      <c r="E66" s="2">
        <f>INDEX('startovní listina 100 m muži'!$C$5:$K$204,MATCH($A66,'startovní listina 100 m muži'!$R$5:$R$204,0),4)</f>
        <v>0</v>
      </c>
      <c r="F66" s="2">
        <f>INDEX('startovní listina 100 m muži'!$C$5:$K$204,MATCH($A66,'startovní listina 100 m muži'!$R$5:$R$204,0),5)</f>
        <v>0</v>
      </c>
      <c r="G66" s="33">
        <f>INDEX('startovní listina 100 m muži'!$C$5:$K$204,MATCH($A66,'startovní listina 100 m muži'!$R$5:$R$204,0),6)</f>
        <v>0</v>
      </c>
    </row>
    <row r="67" spans="1:7" ht="12.75">
      <c r="A67" s="23">
        <v>63</v>
      </c>
      <c r="B67" s="32">
        <f>INDEX('startovní listina 100 m muži'!$C$5:$K$204,MATCH(A67,'startovní listina 100 m muži'!$R$5:$R$204,0),1)</f>
        <v>0</v>
      </c>
      <c r="C67" s="32">
        <f>INDEX('startovní listina 100 m muži'!$C$5:$K$204,MATCH($A67,'startovní listina 100 m muži'!$R$5:$R$204,0),2)</f>
        <v>0</v>
      </c>
      <c r="D67" s="2">
        <f>INDEX('startovní listina 100 m muži'!$C$5:$K$204,MATCH($A67,'startovní listina 100 m muži'!$R$5:$R$204,0),3)</f>
        <v>0</v>
      </c>
      <c r="E67" s="2">
        <f>INDEX('startovní listina 100 m muži'!$C$5:$K$204,MATCH($A67,'startovní listina 100 m muži'!$R$5:$R$204,0),4)</f>
        <v>0</v>
      </c>
      <c r="F67" s="2">
        <f>INDEX('startovní listina 100 m muži'!$C$5:$K$204,MATCH($A67,'startovní listina 100 m muži'!$R$5:$R$204,0),5)</f>
        <v>0</v>
      </c>
      <c r="G67" s="33">
        <f>INDEX('startovní listina 100 m muži'!$C$5:$K$204,MATCH($A67,'startovní listina 100 m muži'!$R$5:$R$204,0),6)</f>
        <v>0</v>
      </c>
    </row>
    <row r="68" spans="1:7" ht="12.75">
      <c r="A68" s="23">
        <v>64</v>
      </c>
      <c r="B68" s="32">
        <f>INDEX('startovní listina 100 m muži'!$C$5:$K$204,MATCH(A68,'startovní listina 100 m muži'!$R$5:$R$204,0),1)</f>
        <v>0</v>
      </c>
      <c r="C68" s="32">
        <f>INDEX('startovní listina 100 m muži'!$C$5:$K$204,MATCH($A68,'startovní listina 100 m muži'!$R$5:$R$204,0),2)</f>
        <v>0</v>
      </c>
      <c r="D68" s="2">
        <f>INDEX('startovní listina 100 m muži'!$C$5:$K$204,MATCH($A68,'startovní listina 100 m muži'!$R$5:$R$204,0),3)</f>
        <v>0</v>
      </c>
      <c r="E68" s="2">
        <f>INDEX('startovní listina 100 m muži'!$C$5:$K$204,MATCH($A68,'startovní listina 100 m muži'!$R$5:$R$204,0),4)</f>
        <v>0</v>
      </c>
      <c r="F68" s="2">
        <f>INDEX('startovní listina 100 m muži'!$C$5:$K$204,MATCH($A68,'startovní listina 100 m muži'!$R$5:$R$204,0),5)</f>
        <v>0</v>
      </c>
      <c r="G68" s="33">
        <f>INDEX('startovní listina 100 m muži'!$C$5:$K$204,MATCH($A68,'startovní listina 100 m muži'!$R$5:$R$204,0),6)</f>
        <v>0</v>
      </c>
    </row>
    <row r="69" spans="1:7" ht="12.75">
      <c r="A69" s="23">
        <v>65</v>
      </c>
      <c r="B69" s="32">
        <f>INDEX('startovní listina 100 m muži'!$C$5:$K$204,MATCH(A69,'startovní listina 100 m muži'!$R$5:$R$204,0),1)</f>
        <v>0</v>
      </c>
      <c r="C69" s="32">
        <f>INDEX('startovní listina 100 m muži'!$C$5:$K$204,MATCH($A69,'startovní listina 100 m muži'!$R$5:$R$204,0),2)</f>
        <v>0</v>
      </c>
      <c r="D69" s="2">
        <f>INDEX('startovní listina 100 m muži'!$C$5:$K$204,MATCH($A69,'startovní listina 100 m muži'!$R$5:$R$204,0),3)</f>
        <v>0</v>
      </c>
      <c r="E69" s="2">
        <f>INDEX('startovní listina 100 m muži'!$C$5:$K$204,MATCH($A69,'startovní listina 100 m muži'!$R$5:$R$204,0),4)</f>
        <v>0</v>
      </c>
      <c r="F69" s="2">
        <f>INDEX('startovní listina 100 m muži'!$C$5:$K$204,MATCH($A69,'startovní listina 100 m muži'!$R$5:$R$204,0),5)</f>
        <v>0</v>
      </c>
      <c r="G69" s="33">
        <f>INDEX('startovní listina 100 m muži'!$C$5:$K$204,MATCH($A69,'startovní listina 100 m muži'!$R$5:$R$204,0),6)</f>
        <v>0</v>
      </c>
    </row>
    <row r="70" spans="1:7" ht="12.75">
      <c r="A70" s="23">
        <v>66</v>
      </c>
      <c r="B70" s="32">
        <f>INDEX('startovní listina 100 m muži'!$C$5:$K$204,MATCH(A70,'startovní listina 100 m muži'!$R$5:$R$204,0),1)</f>
        <v>0</v>
      </c>
      <c r="C70" s="32">
        <f>INDEX('startovní listina 100 m muži'!$C$5:$K$204,MATCH($A70,'startovní listina 100 m muži'!$R$5:$R$204,0),2)</f>
        <v>0</v>
      </c>
      <c r="D70" s="2">
        <f>INDEX('startovní listina 100 m muži'!$C$5:$K$204,MATCH($A70,'startovní listina 100 m muži'!$R$5:$R$204,0),3)</f>
        <v>0</v>
      </c>
      <c r="E70" s="2">
        <f>INDEX('startovní listina 100 m muži'!$C$5:$K$204,MATCH($A70,'startovní listina 100 m muži'!$R$5:$R$204,0),4)</f>
        <v>0</v>
      </c>
      <c r="F70" s="2">
        <f>INDEX('startovní listina 100 m muži'!$C$5:$K$204,MATCH($A70,'startovní listina 100 m muži'!$R$5:$R$204,0),5)</f>
        <v>0</v>
      </c>
      <c r="G70" s="33">
        <f>INDEX('startovní listina 100 m muži'!$C$5:$K$204,MATCH($A70,'startovní listina 100 m muži'!$R$5:$R$204,0),6)</f>
        <v>0</v>
      </c>
    </row>
    <row r="71" spans="1:7" ht="12.75">
      <c r="A71" s="23">
        <v>67</v>
      </c>
      <c r="B71" s="32">
        <f>INDEX('startovní listina 100 m muži'!$C$5:$K$204,MATCH(A71,'startovní listina 100 m muži'!$R$5:$R$204,0),1)</f>
        <v>0</v>
      </c>
      <c r="C71" s="32">
        <f>INDEX('startovní listina 100 m muži'!$C$5:$K$204,MATCH($A71,'startovní listina 100 m muži'!$R$5:$R$204,0),2)</f>
        <v>0</v>
      </c>
      <c r="D71" s="2">
        <f>INDEX('startovní listina 100 m muži'!$C$5:$K$204,MATCH($A71,'startovní listina 100 m muži'!$R$5:$R$204,0),3)</f>
        <v>0</v>
      </c>
      <c r="E71" s="2">
        <f>INDEX('startovní listina 100 m muži'!$C$5:$K$204,MATCH($A71,'startovní listina 100 m muži'!$R$5:$R$204,0),4)</f>
        <v>0</v>
      </c>
      <c r="F71" s="2">
        <f>INDEX('startovní listina 100 m muži'!$C$5:$K$204,MATCH($A71,'startovní listina 100 m muži'!$R$5:$R$204,0),5)</f>
        <v>0</v>
      </c>
      <c r="G71" s="33">
        <f>INDEX('startovní listina 100 m muži'!$C$5:$K$204,MATCH($A71,'startovní listina 100 m muži'!$R$5:$R$204,0),6)</f>
        <v>0</v>
      </c>
    </row>
    <row r="72" spans="1:7" ht="12.75">
      <c r="A72" s="23">
        <v>68</v>
      </c>
      <c r="B72" s="32">
        <f>INDEX('startovní listina 100 m muži'!$C$5:$K$204,MATCH(A72,'startovní listina 100 m muži'!$R$5:$R$204,0),1)</f>
        <v>0</v>
      </c>
      <c r="C72" s="32">
        <f>INDEX('startovní listina 100 m muži'!$C$5:$K$204,MATCH($A72,'startovní listina 100 m muži'!$R$5:$R$204,0),2)</f>
        <v>0</v>
      </c>
      <c r="D72" s="2">
        <f>INDEX('startovní listina 100 m muži'!$C$5:$K$204,MATCH($A72,'startovní listina 100 m muži'!$R$5:$R$204,0),3)</f>
        <v>0</v>
      </c>
      <c r="E72" s="2">
        <f>INDEX('startovní listina 100 m muži'!$C$5:$K$204,MATCH($A72,'startovní listina 100 m muži'!$R$5:$R$204,0),4)</f>
        <v>0</v>
      </c>
      <c r="F72" s="2">
        <f>INDEX('startovní listina 100 m muži'!$C$5:$K$204,MATCH($A72,'startovní listina 100 m muži'!$R$5:$R$204,0),5)</f>
        <v>0</v>
      </c>
      <c r="G72" s="33">
        <f>INDEX('startovní listina 100 m muži'!$C$5:$K$204,MATCH($A72,'startovní listina 100 m muži'!$R$5:$R$204,0),6)</f>
        <v>0</v>
      </c>
    </row>
    <row r="73" spans="1:7" ht="12.75">
      <c r="A73" s="23">
        <v>69</v>
      </c>
      <c r="B73" s="32">
        <f>INDEX('startovní listina 100 m muži'!$C$5:$K$204,MATCH(A73,'startovní listina 100 m muži'!$R$5:$R$204,0),1)</f>
        <v>0</v>
      </c>
      <c r="C73" s="32">
        <f>INDEX('startovní listina 100 m muži'!$C$5:$K$204,MATCH($A73,'startovní listina 100 m muži'!$R$5:$R$204,0),2)</f>
        <v>0</v>
      </c>
      <c r="D73" s="2">
        <f>INDEX('startovní listina 100 m muži'!$C$5:$K$204,MATCH($A73,'startovní listina 100 m muži'!$R$5:$R$204,0),3)</f>
        <v>0</v>
      </c>
      <c r="E73" s="2">
        <f>INDEX('startovní listina 100 m muži'!$C$5:$K$204,MATCH($A73,'startovní listina 100 m muži'!$R$5:$R$204,0),4)</f>
        <v>0</v>
      </c>
      <c r="F73" s="2">
        <f>INDEX('startovní listina 100 m muži'!$C$5:$K$204,MATCH($A73,'startovní listina 100 m muži'!$R$5:$R$204,0),5)</f>
        <v>0</v>
      </c>
      <c r="G73" s="33">
        <f>INDEX('startovní listina 100 m muži'!$C$5:$K$204,MATCH($A73,'startovní listina 100 m muži'!$R$5:$R$204,0),6)</f>
        <v>0</v>
      </c>
    </row>
    <row r="74" spans="1:7" ht="12.75">
      <c r="A74" s="23">
        <v>70</v>
      </c>
      <c r="B74" s="32">
        <f>INDEX('startovní listina 100 m muži'!$C$5:$K$204,MATCH(A74,'startovní listina 100 m muži'!$R$5:$R$204,0),1)</f>
        <v>0</v>
      </c>
      <c r="C74" s="32">
        <f>INDEX('startovní listina 100 m muži'!$C$5:$K$204,MATCH($A74,'startovní listina 100 m muži'!$R$5:$R$204,0),2)</f>
        <v>0</v>
      </c>
      <c r="D74" s="2">
        <f>INDEX('startovní listina 100 m muži'!$C$5:$K$204,MATCH($A74,'startovní listina 100 m muži'!$R$5:$R$204,0),3)</f>
        <v>0</v>
      </c>
      <c r="E74" s="2">
        <f>INDEX('startovní listina 100 m muži'!$C$5:$K$204,MATCH($A74,'startovní listina 100 m muži'!$R$5:$R$204,0),4)</f>
        <v>0</v>
      </c>
      <c r="F74" s="2">
        <f>INDEX('startovní listina 100 m muži'!$C$5:$K$204,MATCH($A74,'startovní listina 100 m muži'!$R$5:$R$204,0),5)</f>
        <v>0</v>
      </c>
      <c r="G74" s="33">
        <f>INDEX('startovní listina 100 m muži'!$C$5:$K$204,MATCH($A74,'startovní listina 100 m muži'!$R$5:$R$204,0),6)</f>
        <v>0</v>
      </c>
    </row>
    <row r="75" spans="1:7" ht="12.75">
      <c r="A75" s="23">
        <v>71</v>
      </c>
      <c r="B75" s="32">
        <f>INDEX('startovní listina 100 m muži'!$C$5:$K$204,MATCH(A75,'startovní listina 100 m muži'!$R$5:$R$204,0),1)</f>
        <v>0</v>
      </c>
      <c r="C75" s="32">
        <f>INDEX('startovní listina 100 m muži'!$C$5:$K$204,MATCH($A75,'startovní listina 100 m muži'!$R$5:$R$204,0),2)</f>
        <v>0</v>
      </c>
      <c r="D75" s="2">
        <f>INDEX('startovní listina 100 m muži'!$C$5:$K$204,MATCH($A75,'startovní listina 100 m muži'!$R$5:$R$204,0),3)</f>
        <v>0</v>
      </c>
      <c r="E75" s="2">
        <f>INDEX('startovní listina 100 m muži'!$C$5:$K$204,MATCH($A75,'startovní listina 100 m muži'!$R$5:$R$204,0),4)</f>
        <v>0</v>
      </c>
      <c r="F75" s="2">
        <f>INDEX('startovní listina 100 m muži'!$C$5:$K$204,MATCH($A75,'startovní listina 100 m muži'!$R$5:$R$204,0),5)</f>
        <v>0</v>
      </c>
      <c r="G75" s="33">
        <f>INDEX('startovní listina 100 m muži'!$C$5:$K$204,MATCH($A75,'startovní listina 100 m muži'!$R$5:$R$204,0),6)</f>
        <v>0</v>
      </c>
    </row>
    <row r="76" spans="1:7" ht="12.75">
      <c r="A76" s="23">
        <v>72</v>
      </c>
      <c r="B76" s="32">
        <f>INDEX('startovní listina 100 m muži'!$C$5:$K$204,MATCH(A76,'startovní listina 100 m muži'!$R$5:$R$204,0),1)</f>
        <v>0</v>
      </c>
      <c r="C76" s="32">
        <f>INDEX('startovní listina 100 m muži'!$C$5:$K$204,MATCH($A76,'startovní listina 100 m muži'!$R$5:$R$204,0),2)</f>
        <v>0</v>
      </c>
      <c r="D76" s="2">
        <f>INDEX('startovní listina 100 m muži'!$C$5:$K$204,MATCH($A76,'startovní listina 100 m muži'!$R$5:$R$204,0),3)</f>
        <v>0</v>
      </c>
      <c r="E76" s="2">
        <f>INDEX('startovní listina 100 m muži'!$C$5:$K$204,MATCH($A76,'startovní listina 100 m muži'!$R$5:$R$204,0),4)</f>
        <v>0</v>
      </c>
      <c r="F76" s="2">
        <f>INDEX('startovní listina 100 m muži'!$C$5:$K$204,MATCH($A76,'startovní listina 100 m muži'!$R$5:$R$204,0),5)</f>
        <v>0</v>
      </c>
      <c r="G76" s="33">
        <f>INDEX('startovní listina 100 m muži'!$C$5:$K$204,MATCH($A76,'startovní listina 100 m muži'!$R$5:$R$204,0),6)</f>
        <v>0</v>
      </c>
    </row>
    <row r="77" spans="1:7" ht="12.75">
      <c r="A77" s="23">
        <v>73</v>
      </c>
      <c r="B77" s="32">
        <f>INDEX('startovní listina 100 m muži'!$C$5:$K$204,MATCH(A77,'startovní listina 100 m muži'!$R$5:$R$204,0),1)</f>
        <v>0</v>
      </c>
      <c r="C77" s="32">
        <f>INDEX('startovní listina 100 m muži'!$C$5:$K$204,MATCH($A77,'startovní listina 100 m muži'!$R$5:$R$204,0),2)</f>
        <v>0</v>
      </c>
      <c r="D77" s="2">
        <f>INDEX('startovní listina 100 m muži'!$C$5:$K$204,MATCH($A77,'startovní listina 100 m muži'!$R$5:$R$204,0),3)</f>
        <v>0</v>
      </c>
      <c r="E77" s="2">
        <f>INDEX('startovní listina 100 m muži'!$C$5:$K$204,MATCH($A77,'startovní listina 100 m muži'!$R$5:$R$204,0),4)</f>
        <v>0</v>
      </c>
      <c r="F77" s="2">
        <f>INDEX('startovní listina 100 m muži'!$C$5:$K$204,MATCH($A77,'startovní listina 100 m muži'!$R$5:$R$204,0),5)</f>
        <v>0</v>
      </c>
      <c r="G77" s="33">
        <f>INDEX('startovní listina 100 m muži'!$C$5:$K$204,MATCH($A77,'startovní listina 100 m muži'!$R$5:$R$204,0),6)</f>
        <v>0</v>
      </c>
    </row>
    <row r="78" spans="1:7" ht="12.75">
      <c r="A78" s="23">
        <v>74</v>
      </c>
      <c r="B78" s="32">
        <f>INDEX('startovní listina 100 m muži'!$C$5:$K$204,MATCH(A78,'startovní listina 100 m muži'!$R$5:$R$204,0),1)</f>
        <v>0</v>
      </c>
      <c r="C78" s="32">
        <f>INDEX('startovní listina 100 m muži'!$C$5:$K$204,MATCH($A78,'startovní listina 100 m muži'!$R$5:$R$204,0),2)</f>
        <v>0</v>
      </c>
      <c r="D78" s="2">
        <f>INDEX('startovní listina 100 m muži'!$C$5:$K$204,MATCH($A78,'startovní listina 100 m muži'!$R$5:$R$204,0),3)</f>
        <v>0</v>
      </c>
      <c r="E78" s="2">
        <f>INDEX('startovní listina 100 m muži'!$C$5:$K$204,MATCH($A78,'startovní listina 100 m muži'!$R$5:$R$204,0),4)</f>
        <v>0</v>
      </c>
      <c r="F78" s="2">
        <f>INDEX('startovní listina 100 m muži'!$C$5:$K$204,MATCH($A78,'startovní listina 100 m muži'!$R$5:$R$204,0),5)</f>
        <v>0</v>
      </c>
      <c r="G78" s="33">
        <f>INDEX('startovní listina 100 m muži'!$C$5:$K$204,MATCH($A78,'startovní listina 100 m muži'!$R$5:$R$204,0),6)</f>
        <v>0</v>
      </c>
    </row>
    <row r="79" spans="1:7" ht="12.75">
      <c r="A79" s="23">
        <v>75</v>
      </c>
      <c r="B79" s="32">
        <f>INDEX('startovní listina 100 m muži'!$C$5:$K$204,MATCH(A79,'startovní listina 100 m muži'!$R$5:$R$204,0),1)</f>
        <v>0</v>
      </c>
      <c r="C79" s="32">
        <f>INDEX('startovní listina 100 m muži'!$C$5:$K$204,MATCH($A79,'startovní listina 100 m muži'!$R$5:$R$204,0),2)</f>
        <v>0</v>
      </c>
      <c r="D79" s="2">
        <f>INDEX('startovní listina 100 m muži'!$C$5:$K$204,MATCH($A79,'startovní listina 100 m muži'!$R$5:$R$204,0),3)</f>
        <v>0</v>
      </c>
      <c r="E79" s="2">
        <f>INDEX('startovní listina 100 m muži'!$C$5:$K$204,MATCH($A79,'startovní listina 100 m muži'!$R$5:$R$204,0),4)</f>
        <v>0</v>
      </c>
      <c r="F79" s="2">
        <f>INDEX('startovní listina 100 m muži'!$C$5:$K$204,MATCH($A79,'startovní listina 100 m muži'!$R$5:$R$204,0),5)</f>
        <v>0</v>
      </c>
      <c r="G79" s="33">
        <f>INDEX('startovní listina 100 m muži'!$C$5:$K$204,MATCH($A79,'startovní listina 100 m muži'!$R$5:$R$204,0),6)</f>
        <v>0</v>
      </c>
    </row>
    <row r="80" spans="1:7" ht="12.75">
      <c r="A80" s="23">
        <v>76</v>
      </c>
      <c r="B80" s="32">
        <f>INDEX('startovní listina 100 m muži'!$C$5:$K$204,MATCH(A80,'startovní listina 100 m muži'!$R$5:$R$204,0),1)</f>
        <v>0</v>
      </c>
      <c r="C80" s="32">
        <f>INDEX('startovní listina 100 m muži'!$C$5:$K$204,MATCH($A80,'startovní listina 100 m muži'!$R$5:$R$204,0),2)</f>
        <v>0</v>
      </c>
      <c r="D80" s="2">
        <f>INDEX('startovní listina 100 m muži'!$C$5:$K$204,MATCH($A80,'startovní listina 100 m muži'!$R$5:$R$204,0),3)</f>
        <v>0</v>
      </c>
      <c r="E80" s="2">
        <f>INDEX('startovní listina 100 m muži'!$C$5:$K$204,MATCH($A80,'startovní listina 100 m muži'!$R$5:$R$204,0),4)</f>
        <v>0</v>
      </c>
      <c r="F80" s="2">
        <f>INDEX('startovní listina 100 m muži'!$C$5:$K$204,MATCH($A80,'startovní listina 100 m muži'!$R$5:$R$204,0),5)</f>
        <v>0</v>
      </c>
      <c r="G80" s="33">
        <f>INDEX('startovní listina 100 m muži'!$C$5:$K$204,MATCH($A80,'startovní listina 100 m muži'!$R$5:$R$204,0),6)</f>
        <v>0</v>
      </c>
    </row>
    <row r="81" spans="1:7" ht="12.75">
      <c r="A81" s="23">
        <v>77</v>
      </c>
      <c r="B81" s="32">
        <f>INDEX('startovní listina 100 m muži'!$C$5:$K$204,MATCH(A81,'startovní listina 100 m muži'!$R$5:$R$204,0),1)</f>
        <v>0</v>
      </c>
      <c r="C81" s="32">
        <f>INDEX('startovní listina 100 m muži'!$C$5:$K$204,MATCH($A81,'startovní listina 100 m muži'!$R$5:$R$204,0),2)</f>
        <v>0</v>
      </c>
      <c r="D81" s="2">
        <f>INDEX('startovní listina 100 m muži'!$C$5:$K$204,MATCH($A81,'startovní listina 100 m muži'!$R$5:$R$204,0),3)</f>
        <v>0</v>
      </c>
      <c r="E81" s="2">
        <f>INDEX('startovní listina 100 m muži'!$C$5:$K$204,MATCH($A81,'startovní listina 100 m muži'!$R$5:$R$204,0),4)</f>
        <v>0</v>
      </c>
      <c r="F81" s="2">
        <f>INDEX('startovní listina 100 m muži'!$C$5:$K$204,MATCH($A81,'startovní listina 100 m muži'!$R$5:$R$204,0),5)</f>
        <v>0</v>
      </c>
      <c r="G81" s="33">
        <f>INDEX('startovní listina 100 m muži'!$C$5:$K$204,MATCH($A81,'startovní listina 100 m muži'!$R$5:$R$204,0),6)</f>
        <v>0</v>
      </c>
    </row>
    <row r="82" spans="1:7" ht="12.75">
      <c r="A82" s="23">
        <v>78</v>
      </c>
      <c r="B82" s="32">
        <f>INDEX('startovní listina 100 m muži'!$C$5:$K$204,MATCH(A82,'startovní listina 100 m muži'!$R$5:$R$204,0),1)</f>
        <v>0</v>
      </c>
      <c r="C82" s="32">
        <f>INDEX('startovní listina 100 m muži'!$C$5:$K$204,MATCH($A82,'startovní listina 100 m muži'!$R$5:$R$204,0),2)</f>
        <v>0</v>
      </c>
      <c r="D82" s="2">
        <f>INDEX('startovní listina 100 m muži'!$C$5:$K$204,MATCH($A82,'startovní listina 100 m muži'!$R$5:$R$204,0),3)</f>
        <v>0</v>
      </c>
      <c r="E82" s="2">
        <f>INDEX('startovní listina 100 m muži'!$C$5:$K$204,MATCH($A82,'startovní listina 100 m muži'!$R$5:$R$204,0),4)</f>
        <v>0</v>
      </c>
      <c r="F82" s="2">
        <f>INDEX('startovní listina 100 m muži'!$C$5:$K$204,MATCH($A82,'startovní listina 100 m muži'!$R$5:$R$204,0),5)</f>
        <v>0</v>
      </c>
      <c r="G82" s="33">
        <f>INDEX('startovní listina 100 m muži'!$C$5:$K$204,MATCH($A82,'startovní listina 100 m muži'!$R$5:$R$204,0),6)</f>
        <v>0</v>
      </c>
    </row>
    <row r="83" spans="1:7" ht="12.75">
      <c r="A83" s="23">
        <v>79</v>
      </c>
      <c r="B83" s="32">
        <f>INDEX('startovní listina 100 m muži'!$C$5:$K$204,MATCH(A83,'startovní listina 100 m muži'!$R$5:$R$204,0),1)</f>
        <v>0</v>
      </c>
      <c r="C83" s="32">
        <f>INDEX('startovní listina 100 m muži'!$C$5:$K$204,MATCH($A83,'startovní listina 100 m muži'!$R$5:$R$204,0),2)</f>
        <v>0</v>
      </c>
      <c r="D83" s="2">
        <f>INDEX('startovní listina 100 m muži'!$C$5:$K$204,MATCH($A83,'startovní listina 100 m muži'!$R$5:$R$204,0),3)</f>
        <v>0</v>
      </c>
      <c r="E83" s="2">
        <f>INDEX('startovní listina 100 m muži'!$C$5:$K$204,MATCH($A83,'startovní listina 100 m muži'!$R$5:$R$204,0),4)</f>
        <v>0</v>
      </c>
      <c r="F83" s="2">
        <f>INDEX('startovní listina 100 m muži'!$C$5:$K$204,MATCH($A83,'startovní listina 100 m muži'!$R$5:$R$204,0),5)</f>
        <v>0</v>
      </c>
      <c r="G83" s="33">
        <f>INDEX('startovní listina 100 m muži'!$C$5:$K$204,MATCH($A83,'startovní listina 100 m muži'!$R$5:$R$204,0),6)</f>
        <v>0</v>
      </c>
    </row>
    <row r="84" spans="1:7" ht="12.75">
      <c r="A84" s="23">
        <v>80</v>
      </c>
      <c r="B84" s="32">
        <f>INDEX('startovní listina 100 m muži'!$C$5:$K$204,MATCH(A84,'startovní listina 100 m muži'!$R$5:$R$204,0),1)</f>
        <v>0</v>
      </c>
      <c r="C84" s="32">
        <f>INDEX('startovní listina 100 m muži'!$C$5:$K$204,MATCH($A84,'startovní listina 100 m muži'!$R$5:$R$204,0),2)</f>
        <v>0</v>
      </c>
      <c r="D84" s="2">
        <f>INDEX('startovní listina 100 m muži'!$C$5:$K$204,MATCH($A84,'startovní listina 100 m muži'!$R$5:$R$204,0),3)</f>
        <v>0</v>
      </c>
      <c r="E84" s="2">
        <f>INDEX('startovní listina 100 m muži'!$C$5:$K$204,MATCH($A84,'startovní listina 100 m muži'!$R$5:$R$204,0),4)</f>
        <v>0</v>
      </c>
      <c r="F84" s="2">
        <f>INDEX('startovní listina 100 m muži'!$C$5:$K$204,MATCH($A84,'startovní listina 100 m muži'!$R$5:$R$204,0),5)</f>
        <v>0</v>
      </c>
      <c r="G84" s="33">
        <f>INDEX('startovní listina 100 m muži'!$C$5:$K$204,MATCH($A84,'startovní listina 100 m muži'!$R$5:$R$204,0),6)</f>
        <v>0</v>
      </c>
    </row>
    <row r="85" spans="1:7" ht="12.75">
      <c r="A85" s="23">
        <v>81</v>
      </c>
      <c r="B85" s="32">
        <f>INDEX('startovní listina 100 m muži'!$C$5:$K$204,MATCH(A85,'startovní listina 100 m muži'!$R$5:$R$204,0),1)</f>
        <v>0</v>
      </c>
      <c r="C85" s="32">
        <f>INDEX('startovní listina 100 m muži'!$C$5:$K$204,MATCH($A85,'startovní listina 100 m muži'!$R$5:$R$204,0),2)</f>
        <v>0</v>
      </c>
      <c r="D85" s="2">
        <f>INDEX('startovní listina 100 m muži'!$C$5:$K$204,MATCH($A85,'startovní listina 100 m muži'!$R$5:$R$204,0),3)</f>
        <v>0</v>
      </c>
      <c r="E85" s="2">
        <f>INDEX('startovní listina 100 m muži'!$C$5:$K$204,MATCH($A85,'startovní listina 100 m muži'!$R$5:$R$204,0),4)</f>
        <v>0</v>
      </c>
      <c r="F85" s="2">
        <f>INDEX('startovní listina 100 m muži'!$C$5:$K$204,MATCH($A85,'startovní listina 100 m muži'!$R$5:$R$204,0),5)</f>
        <v>0</v>
      </c>
      <c r="G85" s="33">
        <f>INDEX('startovní listina 100 m muži'!$C$5:$K$204,MATCH($A85,'startovní listina 100 m muži'!$R$5:$R$204,0),6)</f>
        <v>0</v>
      </c>
    </row>
    <row r="86" spans="1:7" ht="12.75">
      <c r="A86" s="23">
        <v>82</v>
      </c>
      <c r="B86" s="32">
        <f>INDEX('startovní listina 100 m muži'!$C$5:$K$204,MATCH(A86,'startovní listina 100 m muži'!$R$5:$R$204,0),1)</f>
        <v>0</v>
      </c>
      <c r="C86" s="32">
        <f>INDEX('startovní listina 100 m muži'!$C$5:$K$204,MATCH($A86,'startovní listina 100 m muži'!$R$5:$R$204,0),2)</f>
        <v>0</v>
      </c>
      <c r="D86" s="2">
        <f>INDEX('startovní listina 100 m muži'!$C$5:$K$204,MATCH($A86,'startovní listina 100 m muži'!$R$5:$R$204,0),3)</f>
        <v>0</v>
      </c>
      <c r="E86" s="2">
        <f>INDEX('startovní listina 100 m muži'!$C$5:$K$204,MATCH($A86,'startovní listina 100 m muži'!$R$5:$R$204,0),4)</f>
        <v>0</v>
      </c>
      <c r="F86" s="2">
        <f>INDEX('startovní listina 100 m muži'!$C$5:$K$204,MATCH($A86,'startovní listina 100 m muži'!$R$5:$R$204,0),5)</f>
        <v>0</v>
      </c>
      <c r="G86" s="33">
        <f>INDEX('startovní listina 100 m muži'!$C$5:$K$204,MATCH($A86,'startovní listina 100 m muži'!$R$5:$R$204,0),6)</f>
        <v>0</v>
      </c>
    </row>
    <row r="87" spans="1:7" ht="12.75">
      <c r="A87" s="23">
        <v>83</v>
      </c>
      <c r="B87" s="32">
        <f>INDEX('startovní listina 100 m muži'!$C$5:$K$204,MATCH(A87,'startovní listina 100 m muži'!$R$5:$R$204,0),1)</f>
        <v>0</v>
      </c>
      <c r="C87" s="32">
        <f>INDEX('startovní listina 100 m muži'!$C$5:$K$204,MATCH($A87,'startovní listina 100 m muži'!$R$5:$R$204,0),2)</f>
        <v>0</v>
      </c>
      <c r="D87" s="2">
        <f>INDEX('startovní listina 100 m muži'!$C$5:$K$204,MATCH($A87,'startovní listina 100 m muži'!$R$5:$R$204,0),3)</f>
        <v>0</v>
      </c>
      <c r="E87" s="2">
        <f>INDEX('startovní listina 100 m muži'!$C$5:$K$204,MATCH($A87,'startovní listina 100 m muži'!$R$5:$R$204,0),4)</f>
        <v>0</v>
      </c>
      <c r="F87" s="2">
        <f>INDEX('startovní listina 100 m muži'!$C$5:$K$204,MATCH($A87,'startovní listina 100 m muži'!$R$5:$R$204,0),5)</f>
        <v>0</v>
      </c>
      <c r="G87" s="33">
        <f>INDEX('startovní listina 100 m muži'!$C$5:$K$204,MATCH($A87,'startovní listina 100 m muži'!$R$5:$R$204,0),6)</f>
        <v>0</v>
      </c>
    </row>
    <row r="88" spans="1:7" ht="12.75">
      <c r="A88" s="23">
        <v>84</v>
      </c>
      <c r="B88" s="32">
        <f>INDEX('startovní listina 100 m muži'!$C$5:$K$204,MATCH(A88,'startovní listina 100 m muži'!$R$5:$R$204,0),1)</f>
        <v>0</v>
      </c>
      <c r="C88" s="32">
        <f>INDEX('startovní listina 100 m muži'!$C$5:$K$204,MATCH($A88,'startovní listina 100 m muži'!$R$5:$R$204,0),2)</f>
        <v>0</v>
      </c>
      <c r="D88" s="2">
        <f>INDEX('startovní listina 100 m muži'!$C$5:$K$204,MATCH($A88,'startovní listina 100 m muži'!$R$5:$R$204,0),3)</f>
        <v>0</v>
      </c>
      <c r="E88" s="2">
        <f>INDEX('startovní listina 100 m muži'!$C$5:$K$204,MATCH($A88,'startovní listina 100 m muži'!$R$5:$R$204,0),4)</f>
        <v>0</v>
      </c>
      <c r="F88" s="2">
        <f>INDEX('startovní listina 100 m muži'!$C$5:$K$204,MATCH($A88,'startovní listina 100 m muži'!$R$5:$R$204,0),5)</f>
        <v>0</v>
      </c>
      <c r="G88" s="33">
        <f>INDEX('startovní listina 100 m muži'!$C$5:$K$204,MATCH($A88,'startovní listina 100 m muži'!$R$5:$R$204,0),6)</f>
        <v>0</v>
      </c>
    </row>
    <row r="89" spans="1:7" ht="12.75">
      <c r="A89" s="23">
        <v>85</v>
      </c>
      <c r="B89" s="32">
        <f>INDEX('startovní listina 100 m muži'!$C$5:$K$204,MATCH(A89,'startovní listina 100 m muži'!$R$5:$R$204,0),1)</f>
        <v>0</v>
      </c>
      <c r="C89" s="32">
        <f>INDEX('startovní listina 100 m muži'!$C$5:$K$204,MATCH($A89,'startovní listina 100 m muži'!$R$5:$R$204,0),2)</f>
        <v>0</v>
      </c>
      <c r="D89" s="2">
        <f>INDEX('startovní listina 100 m muži'!$C$5:$K$204,MATCH($A89,'startovní listina 100 m muži'!$R$5:$R$204,0),3)</f>
        <v>0</v>
      </c>
      <c r="E89" s="2">
        <f>INDEX('startovní listina 100 m muži'!$C$5:$K$204,MATCH($A89,'startovní listina 100 m muži'!$R$5:$R$204,0),4)</f>
        <v>0</v>
      </c>
      <c r="F89" s="2">
        <f>INDEX('startovní listina 100 m muži'!$C$5:$K$204,MATCH($A89,'startovní listina 100 m muži'!$R$5:$R$204,0),5)</f>
        <v>0</v>
      </c>
      <c r="G89" s="33">
        <f>INDEX('startovní listina 100 m muži'!$C$5:$K$204,MATCH($A89,'startovní listina 100 m muži'!$R$5:$R$204,0),6)</f>
        <v>0</v>
      </c>
    </row>
    <row r="90" spans="1:7" ht="12.75">
      <c r="A90" s="23">
        <v>86</v>
      </c>
      <c r="B90" s="32">
        <f>INDEX('startovní listina 100 m muži'!$C$5:$K$204,MATCH(A90,'startovní listina 100 m muži'!$R$5:$R$204,0),1)</f>
        <v>0</v>
      </c>
      <c r="C90" s="32">
        <f>INDEX('startovní listina 100 m muži'!$C$5:$K$204,MATCH($A90,'startovní listina 100 m muži'!$R$5:$R$204,0),2)</f>
        <v>0</v>
      </c>
      <c r="D90" s="2">
        <f>INDEX('startovní listina 100 m muži'!$C$5:$K$204,MATCH($A90,'startovní listina 100 m muži'!$R$5:$R$204,0),3)</f>
        <v>0</v>
      </c>
      <c r="E90" s="2">
        <f>INDEX('startovní listina 100 m muži'!$C$5:$K$204,MATCH($A90,'startovní listina 100 m muži'!$R$5:$R$204,0),4)</f>
        <v>0</v>
      </c>
      <c r="F90" s="2">
        <f>INDEX('startovní listina 100 m muži'!$C$5:$K$204,MATCH($A90,'startovní listina 100 m muži'!$R$5:$R$204,0),5)</f>
        <v>0</v>
      </c>
      <c r="G90" s="33">
        <f>INDEX('startovní listina 100 m muži'!$C$5:$K$204,MATCH($A90,'startovní listina 100 m muži'!$R$5:$R$204,0),6)</f>
        <v>0</v>
      </c>
    </row>
    <row r="91" spans="1:7" ht="12.75">
      <c r="A91" s="23">
        <v>87</v>
      </c>
      <c r="B91" s="32">
        <f>INDEX('startovní listina 100 m muži'!$C$5:$K$204,MATCH(A91,'startovní listina 100 m muži'!$R$5:$R$204,0),1)</f>
        <v>0</v>
      </c>
      <c r="C91" s="32">
        <f>INDEX('startovní listina 100 m muži'!$C$5:$K$204,MATCH($A91,'startovní listina 100 m muži'!$R$5:$R$204,0),2)</f>
        <v>0</v>
      </c>
      <c r="D91" s="2">
        <f>INDEX('startovní listina 100 m muži'!$C$5:$K$204,MATCH($A91,'startovní listina 100 m muži'!$R$5:$R$204,0),3)</f>
        <v>0</v>
      </c>
      <c r="E91" s="2">
        <f>INDEX('startovní listina 100 m muži'!$C$5:$K$204,MATCH($A91,'startovní listina 100 m muži'!$R$5:$R$204,0),4)</f>
        <v>0</v>
      </c>
      <c r="F91" s="2">
        <f>INDEX('startovní listina 100 m muži'!$C$5:$K$204,MATCH($A91,'startovní listina 100 m muži'!$R$5:$R$204,0),5)</f>
        <v>0</v>
      </c>
      <c r="G91" s="33">
        <f>INDEX('startovní listina 100 m muži'!$C$5:$K$204,MATCH($A91,'startovní listina 100 m muži'!$R$5:$R$204,0),6)</f>
        <v>0</v>
      </c>
    </row>
    <row r="92" spans="1:7" ht="12.75">
      <c r="A92" s="23">
        <v>88</v>
      </c>
      <c r="B92" s="32">
        <f>INDEX('startovní listina 100 m muži'!$C$5:$K$204,MATCH(A92,'startovní listina 100 m muži'!$R$5:$R$204,0),1)</f>
        <v>0</v>
      </c>
      <c r="C92" s="32">
        <f>INDEX('startovní listina 100 m muži'!$C$5:$K$204,MATCH($A92,'startovní listina 100 m muži'!$R$5:$R$204,0),2)</f>
        <v>0</v>
      </c>
      <c r="D92" s="2">
        <f>INDEX('startovní listina 100 m muži'!$C$5:$K$204,MATCH($A92,'startovní listina 100 m muži'!$R$5:$R$204,0),3)</f>
        <v>0</v>
      </c>
      <c r="E92" s="2">
        <f>INDEX('startovní listina 100 m muži'!$C$5:$K$204,MATCH($A92,'startovní listina 100 m muži'!$R$5:$R$204,0),4)</f>
        <v>0</v>
      </c>
      <c r="F92" s="2">
        <f>INDEX('startovní listina 100 m muži'!$C$5:$K$204,MATCH($A92,'startovní listina 100 m muži'!$R$5:$R$204,0),5)</f>
        <v>0</v>
      </c>
      <c r="G92" s="33">
        <f>INDEX('startovní listina 100 m muži'!$C$5:$K$204,MATCH($A92,'startovní listina 100 m muži'!$R$5:$R$204,0),6)</f>
        <v>0</v>
      </c>
    </row>
    <row r="93" spans="1:7" ht="12.75">
      <c r="A93" s="23">
        <v>89</v>
      </c>
      <c r="B93" s="32">
        <f>INDEX('startovní listina 100 m muži'!$C$5:$K$204,MATCH(A93,'startovní listina 100 m muži'!$R$5:$R$204,0),1)</f>
        <v>0</v>
      </c>
      <c r="C93" s="32">
        <f>INDEX('startovní listina 100 m muži'!$C$5:$K$204,MATCH($A93,'startovní listina 100 m muži'!$R$5:$R$204,0),2)</f>
        <v>0</v>
      </c>
      <c r="D93" s="2">
        <f>INDEX('startovní listina 100 m muži'!$C$5:$K$204,MATCH($A93,'startovní listina 100 m muži'!$R$5:$R$204,0),3)</f>
        <v>0</v>
      </c>
      <c r="E93" s="2">
        <f>INDEX('startovní listina 100 m muži'!$C$5:$K$204,MATCH($A93,'startovní listina 100 m muži'!$R$5:$R$204,0),4)</f>
        <v>0</v>
      </c>
      <c r="F93" s="2">
        <f>INDEX('startovní listina 100 m muži'!$C$5:$K$204,MATCH($A93,'startovní listina 100 m muži'!$R$5:$R$204,0),5)</f>
        <v>0</v>
      </c>
      <c r="G93" s="33">
        <f>INDEX('startovní listina 100 m muži'!$C$5:$K$204,MATCH($A93,'startovní listina 100 m muži'!$R$5:$R$204,0),6)</f>
        <v>0</v>
      </c>
    </row>
    <row r="94" spans="1:7" ht="12.75">
      <c r="A94" s="23">
        <v>90</v>
      </c>
      <c r="B94" s="32">
        <f>INDEX('startovní listina 100 m muži'!$C$5:$K$204,MATCH(A94,'startovní listina 100 m muži'!$R$5:$R$204,0),1)</f>
        <v>0</v>
      </c>
      <c r="C94" s="32">
        <f>INDEX('startovní listina 100 m muži'!$C$5:$K$204,MATCH($A94,'startovní listina 100 m muži'!$R$5:$R$204,0),2)</f>
        <v>0</v>
      </c>
      <c r="D94" s="2">
        <f>INDEX('startovní listina 100 m muži'!$C$5:$K$204,MATCH($A94,'startovní listina 100 m muži'!$R$5:$R$204,0),3)</f>
        <v>0</v>
      </c>
      <c r="E94" s="2">
        <f>INDEX('startovní listina 100 m muži'!$C$5:$K$204,MATCH($A94,'startovní listina 100 m muži'!$R$5:$R$204,0),4)</f>
        <v>0</v>
      </c>
      <c r="F94" s="2">
        <f>INDEX('startovní listina 100 m muži'!$C$5:$K$204,MATCH($A94,'startovní listina 100 m muži'!$R$5:$R$204,0),5)</f>
        <v>0</v>
      </c>
      <c r="G94" s="33">
        <f>INDEX('startovní listina 100 m muži'!$C$5:$K$204,MATCH($A94,'startovní listina 100 m muži'!$R$5:$R$204,0),6)</f>
        <v>0</v>
      </c>
    </row>
    <row r="95" spans="1:7" ht="12.75">
      <c r="A95" s="23">
        <v>91</v>
      </c>
      <c r="B95" s="32">
        <f>INDEX('startovní listina 100 m muži'!$C$5:$K$204,MATCH(A95,'startovní listina 100 m muži'!$R$5:$R$204,0),1)</f>
        <v>0</v>
      </c>
      <c r="C95" s="32">
        <f>INDEX('startovní listina 100 m muži'!$C$5:$K$204,MATCH($A95,'startovní listina 100 m muži'!$R$5:$R$204,0),2)</f>
        <v>0</v>
      </c>
      <c r="D95" s="2">
        <f>INDEX('startovní listina 100 m muži'!$C$5:$K$204,MATCH($A95,'startovní listina 100 m muži'!$R$5:$R$204,0),3)</f>
        <v>0</v>
      </c>
      <c r="E95" s="2">
        <f>INDEX('startovní listina 100 m muži'!$C$5:$K$204,MATCH($A95,'startovní listina 100 m muži'!$R$5:$R$204,0),4)</f>
        <v>0</v>
      </c>
      <c r="F95" s="2">
        <f>INDEX('startovní listina 100 m muži'!$C$5:$K$204,MATCH($A95,'startovní listina 100 m muži'!$R$5:$R$204,0),5)</f>
        <v>0</v>
      </c>
      <c r="G95" s="33">
        <f>INDEX('startovní listina 100 m muži'!$C$5:$K$204,MATCH($A95,'startovní listina 100 m muži'!$R$5:$R$204,0),6)</f>
        <v>0</v>
      </c>
    </row>
    <row r="96" spans="1:7" ht="12.75">
      <c r="A96" s="23">
        <v>92</v>
      </c>
      <c r="B96" s="32">
        <f>INDEX('startovní listina 100 m muži'!$C$5:$K$204,MATCH(A96,'startovní listina 100 m muži'!$R$5:$R$204,0),1)</f>
        <v>0</v>
      </c>
      <c r="C96" s="32">
        <f>INDEX('startovní listina 100 m muži'!$C$5:$K$204,MATCH($A96,'startovní listina 100 m muži'!$R$5:$R$204,0),2)</f>
        <v>0</v>
      </c>
      <c r="D96" s="2">
        <f>INDEX('startovní listina 100 m muži'!$C$5:$K$204,MATCH($A96,'startovní listina 100 m muži'!$R$5:$R$204,0),3)</f>
        <v>0</v>
      </c>
      <c r="E96" s="2">
        <f>INDEX('startovní listina 100 m muži'!$C$5:$K$204,MATCH($A96,'startovní listina 100 m muži'!$R$5:$R$204,0),4)</f>
        <v>0</v>
      </c>
      <c r="F96" s="2">
        <f>INDEX('startovní listina 100 m muži'!$C$5:$K$204,MATCH($A96,'startovní listina 100 m muži'!$R$5:$R$204,0),5)</f>
        <v>0</v>
      </c>
      <c r="G96" s="33">
        <f>INDEX('startovní listina 100 m muži'!$C$5:$K$204,MATCH($A96,'startovní listina 100 m muži'!$R$5:$R$204,0),6)</f>
        <v>0</v>
      </c>
    </row>
    <row r="97" spans="1:7" ht="12.75">
      <c r="A97" s="23">
        <v>93</v>
      </c>
      <c r="B97" s="32">
        <f>INDEX('startovní listina 100 m muži'!$C$5:$K$204,MATCH(A97,'startovní listina 100 m muži'!$R$5:$R$204,0),1)</f>
        <v>0</v>
      </c>
      <c r="C97" s="32">
        <f>INDEX('startovní listina 100 m muži'!$C$5:$K$204,MATCH($A97,'startovní listina 100 m muži'!$R$5:$R$204,0),2)</f>
        <v>0</v>
      </c>
      <c r="D97" s="2">
        <f>INDEX('startovní listina 100 m muži'!$C$5:$K$204,MATCH($A97,'startovní listina 100 m muži'!$R$5:$R$204,0),3)</f>
        <v>0</v>
      </c>
      <c r="E97" s="2">
        <f>INDEX('startovní listina 100 m muži'!$C$5:$K$204,MATCH($A97,'startovní listina 100 m muži'!$R$5:$R$204,0),4)</f>
        <v>0</v>
      </c>
      <c r="F97" s="2">
        <f>INDEX('startovní listina 100 m muži'!$C$5:$K$204,MATCH($A97,'startovní listina 100 m muži'!$R$5:$R$204,0),5)</f>
        <v>0</v>
      </c>
      <c r="G97" s="33">
        <f>INDEX('startovní listina 100 m muži'!$C$5:$K$204,MATCH($A97,'startovní listina 100 m muži'!$R$5:$R$204,0),6)</f>
        <v>0</v>
      </c>
    </row>
    <row r="98" spans="1:7" ht="12.75">
      <c r="A98" s="23">
        <v>94</v>
      </c>
      <c r="B98" s="32">
        <f>INDEX('startovní listina 100 m muži'!$C$5:$K$204,MATCH(A98,'startovní listina 100 m muži'!$R$5:$R$204,0),1)</f>
        <v>0</v>
      </c>
      <c r="C98" s="32">
        <f>INDEX('startovní listina 100 m muži'!$C$5:$K$204,MATCH($A98,'startovní listina 100 m muži'!$R$5:$R$204,0),2)</f>
        <v>0</v>
      </c>
      <c r="D98" s="2">
        <f>INDEX('startovní listina 100 m muži'!$C$5:$K$204,MATCH($A98,'startovní listina 100 m muži'!$R$5:$R$204,0),3)</f>
        <v>0</v>
      </c>
      <c r="E98" s="2">
        <f>INDEX('startovní listina 100 m muži'!$C$5:$K$204,MATCH($A98,'startovní listina 100 m muži'!$R$5:$R$204,0),4)</f>
        <v>0</v>
      </c>
      <c r="F98" s="2">
        <f>INDEX('startovní listina 100 m muži'!$C$5:$K$204,MATCH($A98,'startovní listina 100 m muži'!$R$5:$R$204,0),5)</f>
        <v>0</v>
      </c>
      <c r="G98" s="33">
        <f>INDEX('startovní listina 100 m muži'!$C$5:$K$204,MATCH($A98,'startovní listina 100 m muži'!$R$5:$R$204,0),6)</f>
        <v>0</v>
      </c>
    </row>
    <row r="99" spans="1:7" ht="12.75">
      <c r="A99" s="23">
        <v>95</v>
      </c>
      <c r="B99" s="32">
        <f>INDEX('startovní listina 100 m muži'!$C$5:$K$204,MATCH(A99,'startovní listina 100 m muži'!$R$5:$R$204,0),1)</f>
        <v>0</v>
      </c>
      <c r="C99" s="32">
        <f>INDEX('startovní listina 100 m muži'!$C$5:$K$204,MATCH($A99,'startovní listina 100 m muži'!$R$5:$R$204,0),2)</f>
        <v>0</v>
      </c>
      <c r="D99" s="2">
        <f>INDEX('startovní listina 100 m muži'!$C$5:$K$204,MATCH($A99,'startovní listina 100 m muži'!$R$5:$R$204,0),3)</f>
        <v>0</v>
      </c>
      <c r="E99" s="2">
        <f>INDEX('startovní listina 100 m muži'!$C$5:$K$204,MATCH($A99,'startovní listina 100 m muži'!$R$5:$R$204,0),4)</f>
        <v>0</v>
      </c>
      <c r="F99" s="2">
        <f>INDEX('startovní listina 100 m muži'!$C$5:$K$204,MATCH($A99,'startovní listina 100 m muži'!$R$5:$R$204,0),5)</f>
        <v>0</v>
      </c>
      <c r="G99" s="33">
        <f>INDEX('startovní listina 100 m muži'!$C$5:$K$204,MATCH($A99,'startovní listina 100 m muži'!$R$5:$R$204,0),6)</f>
        <v>0</v>
      </c>
    </row>
    <row r="100" spans="1:7" ht="12.75">
      <c r="A100" s="23">
        <v>96</v>
      </c>
      <c r="B100" s="32">
        <f>INDEX('startovní listina 100 m muži'!$C$5:$K$204,MATCH(A100,'startovní listina 100 m muži'!$R$5:$R$204,0),1)</f>
        <v>0</v>
      </c>
      <c r="C100" s="32">
        <f>INDEX('startovní listina 100 m muži'!$C$5:$K$204,MATCH($A100,'startovní listina 100 m muži'!$R$5:$R$204,0),2)</f>
        <v>0</v>
      </c>
      <c r="D100" s="2">
        <f>INDEX('startovní listina 100 m muži'!$C$5:$K$204,MATCH($A100,'startovní listina 100 m muži'!$R$5:$R$204,0),3)</f>
        <v>0</v>
      </c>
      <c r="E100" s="2">
        <f>INDEX('startovní listina 100 m muži'!$C$5:$K$204,MATCH($A100,'startovní listina 100 m muži'!$R$5:$R$204,0),4)</f>
        <v>0</v>
      </c>
      <c r="F100" s="2">
        <f>INDEX('startovní listina 100 m muži'!$C$5:$K$204,MATCH($A100,'startovní listina 100 m muži'!$R$5:$R$204,0),5)</f>
        <v>0</v>
      </c>
      <c r="G100" s="33">
        <f>INDEX('startovní listina 100 m muži'!$C$5:$K$204,MATCH($A100,'startovní listina 100 m muži'!$R$5:$R$204,0),6)</f>
        <v>0</v>
      </c>
    </row>
    <row r="101" spans="1:7" ht="12.75">
      <c r="A101" s="23">
        <v>97</v>
      </c>
      <c r="B101" s="32">
        <f>INDEX('startovní listina 100 m muži'!$C$5:$K$204,MATCH(A101,'startovní listina 100 m muži'!$R$5:$R$204,0),1)</f>
        <v>0</v>
      </c>
      <c r="C101" s="32">
        <f>INDEX('startovní listina 100 m muži'!$C$5:$K$204,MATCH($A101,'startovní listina 100 m muži'!$R$5:$R$204,0),2)</f>
        <v>0</v>
      </c>
      <c r="D101" s="2">
        <f>INDEX('startovní listina 100 m muži'!$C$5:$K$204,MATCH($A101,'startovní listina 100 m muži'!$R$5:$R$204,0),3)</f>
        <v>0</v>
      </c>
      <c r="E101" s="2">
        <f>INDEX('startovní listina 100 m muži'!$C$5:$K$204,MATCH($A101,'startovní listina 100 m muži'!$R$5:$R$204,0),4)</f>
        <v>0</v>
      </c>
      <c r="F101" s="2">
        <f>INDEX('startovní listina 100 m muži'!$C$5:$K$204,MATCH($A101,'startovní listina 100 m muži'!$R$5:$R$204,0),5)</f>
        <v>0</v>
      </c>
      <c r="G101" s="33">
        <f>INDEX('startovní listina 100 m muži'!$C$5:$K$204,MATCH($A101,'startovní listina 100 m muži'!$R$5:$R$204,0),6)</f>
        <v>0</v>
      </c>
    </row>
    <row r="102" spans="1:7" ht="12.75">
      <c r="A102" s="23">
        <v>98</v>
      </c>
      <c r="B102" s="32">
        <f>INDEX('startovní listina 100 m muži'!$C$5:$K$204,MATCH(A102,'startovní listina 100 m muži'!$R$5:$R$204,0),1)</f>
        <v>0</v>
      </c>
      <c r="C102" s="32">
        <f>INDEX('startovní listina 100 m muži'!$C$5:$K$204,MATCH($A102,'startovní listina 100 m muži'!$R$5:$R$204,0),2)</f>
        <v>0</v>
      </c>
      <c r="D102" s="2">
        <f>INDEX('startovní listina 100 m muži'!$C$5:$K$204,MATCH($A102,'startovní listina 100 m muži'!$R$5:$R$204,0),3)</f>
        <v>0</v>
      </c>
      <c r="E102" s="2">
        <f>INDEX('startovní listina 100 m muži'!$C$5:$K$204,MATCH($A102,'startovní listina 100 m muži'!$R$5:$R$204,0),4)</f>
        <v>0</v>
      </c>
      <c r="F102" s="2">
        <f>INDEX('startovní listina 100 m muži'!$C$5:$K$204,MATCH($A102,'startovní listina 100 m muži'!$R$5:$R$204,0),5)</f>
        <v>0</v>
      </c>
      <c r="G102" s="33">
        <f>INDEX('startovní listina 100 m muži'!$C$5:$K$204,MATCH($A102,'startovní listina 100 m muži'!$R$5:$R$204,0),6)</f>
        <v>0</v>
      </c>
    </row>
    <row r="103" spans="1:7" ht="12.75">
      <c r="A103" s="23">
        <v>99</v>
      </c>
      <c r="B103" s="32">
        <f>INDEX('startovní listina 100 m muži'!$C$5:$K$204,MATCH(A103,'startovní listina 100 m muži'!$R$5:$R$204,0),1)</f>
        <v>0</v>
      </c>
      <c r="C103" s="32">
        <f>INDEX('startovní listina 100 m muži'!$C$5:$K$204,MATCH($A103,'startovní listina 100 m muži'!$R$5:$R$204,0),2)</f>
        <v>0</v>
      </c>
      <c r="D103" s="2">
        <f>INDEX('startovní listina 100 m muži'!$C$5:$K$204,MATCH($A103,'startovní listina 100 m muži'!$R$5:$R$204,0),3)</f>
        <v>0</v>
      </c>
      <c r="E103" s="2">
        <f>INDEX('startovní listina 100 m muži'!$C$5:$K$204,MATCH($A103,'startovní listina 100 m muži'!$R$5:$R$204,0),4)</f>
        <v>0</v>
      </c>
      <c r="F103" s="2">
        <f>INDEX('startovní listina 100 m muži'!$C$5:$K$204,MATCH($A103,'startovní listina 100 m muži'!$R$5:$R$204,0),5)</f>
        <v>0</v>
      </c>
      <c r="G103" s="33">
        <f>INDEX('startovní listina 100 m muži'!$C$5:$K$204,MATCH($A103,'startovní listina 100 m muži'!$R$5:$R$204,0),6)</f>
        <v>0</v>
      </c>
    </row>
    <row r="104" spans="1:7" ht="12.75">
      <c r="A104" s="23">
        <v>100</v>
      </c>
      <c r="B104" s="32">
        <f>INDEX('startovní listina 100 m muži'!$C$5:$K$204,MATCH(A104,'startovní listina 100 m muži'!$R$5:$R$204,0),1)</f>
        <v>0</v>
      </c>
      <c r="C104" s="32">
        <f>INDEX('startovní listina 100 m muži'!$C$5:$K$204,MATCH($A104,'startovní listina 100 m muži'!$R$5:$R$204,0),2)</f>
        <v>0</v>
      </c>
      <c r="D104" s="2">
        <f>INDEX('startovní listina 100 m muži'!$C$5:$K$204,MATCH($A104,'startovní listina 100 m muži'!$R$5:$R$204,0),3)</f>
        <v>0</v>
      </c>
      <c r="E104" s="2">
        <f>INDEX('startovní listina 100 m muži'!$C$5:$K$204,MATCH($A104,'startovní listina 100 m muži'!$R$5:$R$204,0),4)</f>
        <v>0</v>
      </c>
      <c r="F104" s="2">
        <f>INDEX('startovní listina 100 m muži'!$C$5:$K$204,MATCH($A104,'startovní listina 100 m muži'!$R$5:$R$204,0),5)</f>
        <v>0</v>
      </c>
      <c r="G104" s="33">
        <f>INDEX('startovní listina 100 m muži'!$C$5:$K$204,MATCH($A104,'startovní listina 100 m muži'!$R$5:$R$204,0),6)</f>
        <v>0</v>
      </c>
    </row>
    <row r="105" spans="1:7" ht="12.75">
      <c r="A105" s="23">
        <v>101</v>
      </c>
      <c r="B105" s="32">
        <f>INDEX('startovní listina 100 m muži'!$C$5:$K$204,MATCH(A105,'startovní listina 100 m muži'!$R$5:$R$204,0),1)</f>
        <v>0</v>
      </c>
      <c r="C105" s="32">
        <f>INDEX('startovní listina 100 m muži'!$C$5:$K$204,MATCH($A105,'startovní listina 100 m muži'!$R$5:$R$204,0),2)</f>
        <v>0</v>
      </c>
      <c r="D105" s="2">
        <f>INDEX('startovní listina 100 m muži'!$C$5:$K$204,MATCH($A105,'startovní listina 100 m muži'!$R$5:$R$204,0),3)</f>
        <v>0</v>
      </c>
      <c r="E105" s="2">
        <f>INDEX('startovní listina 100 m muži'!$C$5:$K$204,MATCH($A105,'startovní listina 100 m muži'!$R$5:$R$204,0),4)</f>
        <v>0</v>
      </c>
      <c r="F105" s="2">
        <f>INDEX('startovní listina 100 m muži'!$C$5:$K$204,MATCH($A105,'startovní listina 100 m muži'!$R$5:$R$204,0),5)</f>
        <v>0</v>
      </c>
      <c r="G105" s="33">
        <f>INDEX('startovní listina 100 m muži'!$C$5:$K$204,MATCH($A105,'startovní listina 100 m muži'!$R$5:$R$204,0),6)</f>
        <v>0</v>
      </c>
    </row>
    <row r="106" spans="1:7" ht="12.75">
      <c r="A106" s="23">
        <v>102</v>
      </c>
      <c r="B106" s="32">
        <f>INDEX('startovní listina 100 m muži'!$C$5:$K$204,MATCH(A106,'startovní listina 100 m muži'!$R$5:$R$204,0),1)</f>
        <v>0</v>
      </c>
      <c r="C106" s="32">
        <f>INDEX('startovní listina 100 m muži'!$C$5:$K$204,MATCH($A106,'startovní listina 100 m muži'!$R$5:$R$204,0),2)</f>
        <v>0</v>
      </c>
      <c r="D106" s="2">
        <f>INDEX('startovní listina 100 m muži'!$C$5:$K$204,MATCH($A106,'startovní listina 100 m muži'!$R$5:$R$204,0),3)</f>
        <v>0</v>
      </c>
      <c r="E106" s="2">
        <f>INDEX('startovní listina 100 m muži'!$C$5:$K$204,MATCH($A106,'startovní listina 100 m muži'!$R$5:$R$204,0),4)</f>
        <v>0</v>
      </c>
      <c r="F106" s="2">
        <f>INDEX('startovní listina 100 m muži'!$C$5:$K$204,MATCH($A106,'startovní listina 100 m muži'!$R$5:$R$204,0),5)</f>
        <v>0</v>
      </c>
      <c r="G106" s="33">
        <f>INDEX('startovní listina 100 m muži'!$C$5:$K$204,MATCH($A106,'startovní listina 100 m muži'!$R$5:$R$204,0),6)</f>
        <v>0</v>
      </c>
    </row>
    <row r="107" spans="1:7" ht="12.75">
      <c r="A107" s="23">
        <v>103</v>
      </c>
      <c r="B107" s="32">
        <f>INDEX('startovní listina 100 m muži'!$C$5:$K$204,MATCH(A107,'startovní listina 100 m muži'!$R$5:$R$204,0),1)</f>
        <v>0</v>
      </c>
      <c r="C107" s="32">
        <f>INDEX('startovní listina 100 m muži'!$C$5:$K$204,MATCH($A107,'startovní listina 100 m muži'!$R$5:$R$204,0),2)</f>
        <v>0</v>
      </c>
      <c r="D107" s="2">
        <f>INDEX('startovní listina 100 m muži'!$C$5:$K$204,MATCH($A107,'startovní listina 100 m muži'!$R$5:$R$204,0),3)</f>
        <v>0</v>
      </c>
      <c r="E107" s="2">
        <f>INDEX('startovní listina 100 m muži'!$C$5:$K$204,MATCH($A107,'startovní listina 100 m muži'!$R$5:$R$204,0),4)</f>
        <v>0</v>
      </c>
      <c r="F107" s="2">
        <f>INDEX('startovní listina 100 m muži'!$C$5:$K$204,MATCH($A107,'startovní listina 100 m muži'!$R$5:$R$204,0),5)</f>
        <v>0</v>
      </c>
      <c r="G107" s="33">
        <f>INDEX('startovní listina 100 m muži'!$C$5:$K$204,MATCH($A107,'startovní listina 100 m muži'!$R$5:$R$204,0),6)</f>
        <v>0</v>
      </c>
    </row>
    <row r="108" spans="1:7" ht="12.75">
      <c r="A108" s="23">
        <v>104</v>
      </c>
      <c r="B108" s="32">
        <f>INDEX('startovní listina 100 m muži'!$C$5:$K$204,MATCH(A108,'startovní listina 100 m muži'!$R$5:$R$204,0),1)</f>
        <v>0</v>
      </c>
      <c r="C108" s="32">
        <f>INDEX('startovní listina 100 m muži'!$C$5:$K$204,MATCH($A108,'startovní listina 100 m muži'!$R$5:$R$204,0),2)</f>
        <v>0</v>
      </c>
      <c r="D108" s="2">
        <f>INDEX('startovní listina 100 m muži'!$C$5:$K$204,MATCH($A108,'startovní listina 100 m muži'!$R$5:$R$204,0),3)</f>
        <v>0</v>
      </c>
      <c r="E108" s="2">
        <f>INDEX('startovní listina 100 m muži'!$C$5:$K$204,MATCH($A108,'startovní listina 100 m muži'!$R$5:$R$204,0),4)</f>
        <v>0</v>
      </c>
      <c r="F108" s="2">
        <f>INDEX('startovní listina 100 m muži'!$C$5:$K$204,MATCH($A108,'startovní listina 100 m muži'!$R$5:$R$204,0),5)</f>
        <v>0</v>
      </c>
      <c r="G108" s="33">
        <f>INDEX('startovní listina 100 m muži'!$C$5:$K$204,MATCH($A108,'startovní listina 100 m muži'!$R$5:$R$204,0),6)</f>
        <v>0</v>
      </c>
    </row>
    <row r="109" spans="1:7" ht="12.75">
      <c r="A109" s="23">
        <v>105</v>
      </c>
      <c r="B109" s="32">
        <f>INDEX('startovní listina 100 m muži'!$C$5:$K$204,MATCH(A109,'startovní listina 100 m muži'!$R$5:$R$204,0),1)</f>
        <v>0</v>
      </c>
      <c r="C109" s="32">
        <f>INDEX('startovní listina 100 m muži'!$C$5:$K$204,MATCH($A109,'startovní listina 100 m muži'!$R$5:$R$204,0),2)</f>
        <v>0</v>
      </c>
      <c r="D109" s="2">
        <f>INDEX('startovní listina 100 m muži'!$C$5:$K$204,MATCH($A109,'startovní listina 100 m muži'!$R$5:$R$204,0),3)</f>
        <v>0</v>
      </c>
      <c r="E109" s="2">
        <f>INDEX('startovní listina 100 m muži'!$C$5:$K$204,MATCH($A109,'startovní listina 100 m muži'!$R$5:$R$204,0),4)</f>
        <v>0</v>
      </c>
      <c r="F109" s="2">
        <f>INDEX('startovní listina 100 m muži'!$C$5:$K$204,MATCH($A109,'startovní listina 100 m muži'!$R$5:$R$204,0),5)</f>
        <v>0</v>
      </c>
      <c r="G109" s="33">
        <f>INDEX('startovní listina 100 m muži'!$C$5:$K$204,MATCH($A109,'startovní listina 100 m muži'!$R$5:$R$204,0),6)</f>
        <v>0</v>
      </c>
    </row>
    <row r="110" spans="1:7" ht="12.75">
      <c r="A110" s="23">
        <v>106</v>
      </c>
      <c r="B110" s="32">
        <f>INDEX('startovní listina 100 m muži'!$C$5:$K$204,MATCH(A110,'startovní listina 100 m muži'!$R$5:$R$204,0),1)</f>
        <v>0</v>
      </c>
      <c r="C110" s="32">
        <f>INDEX('startovní listina 100 m muži'!$C$5:$K$204,MATCH($A110,'startovní listina 100 m muži'!$R$5:$R$204,0),2)</f>
        <v>0</v>
      </c>
      <c r="D110" s="2">
        <f>INDEX('startovní listina 100 m muži'!$C$5:$K$204,MATCH($A110,'startovní listina 100 m muži'!$R$5:$R$204,0),3)</f>
        <v>0</v>
      </c>
      <c r="E110" s="2">
        <f>INDEX('startovní listina 100 m muži'!$C$5:$K$204,MATCH($A110,'startovní listina 100 m muži'!$R$5:$R$204,0),4)</f>
        <v>0</v>
      </c>
      <c r="F110" s="2">
        <f>INDEX('startovní listina 100 m muži'!$C$5:$K$204,MATCH($A110,'startovní listina 100 m muži'!$R$5:$R$204,0),5)</f>
        <v>0</v>
      </c>
      <c r="G110" s="33">
        <f>INDEX('startovní listina 100 m muži'!$C$5:$K$204,MATCH($A110,'startovní listina 100 m muži'!$R$5:$R$204,0),6)</f>
        <v>0</v>
      </c>
    </row>
    <row r="111" spans="1:7" ht="12.75">
      <c r="A111" s="23">
        <v>107</v>
      </c>
      <c r="B111" s="32">
        <f>INDEX('startovní listina 100 m muži'!$C$5:$K$204,MATCH(A111,'startovní listina 100 m muži'!$R$5:$R$204,0),1)</f>
        <v>0</v>
      </c>
      <c r="C111" s="32">
        <f>INDEX('startovní listina 100 m muži'!$C$5:$K$204,MATCH($A111,'startovní listina 100 m muži'!$R$5:$R$204,0),2)</f>
        <v>0</v>
      </c>
      <c r="D111" s="2">
        <f>INDEX('startovní listina 100 m muži'!$C$5:$K$204,MATCH($A111,'startovní listina 100 m muži'!$R$5:$R$204,0),3)</f>
        <v>0</v>
      </c>
      <c r="E111" s="2">
        <f>INDEX('startovní listina 100 m muži'!$C$5:$K$204,MATCH($A111,'startovní listina 100 m muži'!$R$5:$R$204,0),4)</f>
        <v>0</v>
      </c>
      <c r="F111" s="2">
        <f>INDEX('startovní listina 100 m muži'!$C$5:$K$204,MATCH($A111,'startovní listina 100 m muži'!$R$5:$R$204,0),5)</f>
        <v>0</v>
      </c>
      <c r="G111" s="33">
        <f>INDEX('startovní listina 100 m muži'!$C$5:$K$204,MATCH($A111,'startovní listina 100 m muži'!$R$5:$R$204,0),6)</f>
        <v>0</v>
      </c>
    </row>
    <row r="112" spans="1:7" ht="12.75">
      <c r="A112" s="23">
        <v>108</v>
      </c>
      <c r="B112" s="32">
        <f>INDEX('startovní listina 100 m muži'!$C$5:$K$204,MATCH(A112,'startovní listina 100 m muži'!$R$5:$R$204,0),1)</f>
        <v>0</v>
      </c>
      <c r="C112" s="32">
        <f>INDEX('startovní listina 100 m muži'!$C$5:$K$204,MATCH($A112,'startovní listina 100 m muži'!$R$5:$R$204,0),2)</f>
        <v>0</v>
      </c>
      <c r="D112" s="2">
        <f>INDEX('startovní listina 100 m muži'!$C$5:$K$204,MATCH($A112,'startovní listina 100 m muži'!$R$5:$R$204,0),3)</f>
        <v>0</v>
      </c>
      <c r="E112" s="2">
        <f>INDEX('startovní listina 100 m muži'!$C$5:$K$204,MATCH($A112,'startovní listina 100 m muži'!$R$5:$R$204,0),4)</f>
        <v>0</v>
      </c>
      <c r="F112" s="2">
        <f>INDEX('startovní listina 100 m muži'!$C$5:$K$204,MATCH($A112,'startovní listina 100 m muži'!$R$5:$R$204,0),5)</f>
        <v>0</v>
      </c>
      <c r="G112" s="33">
        <f>INDEX('startovní listina 100 m muži'!$C$5:$K$204,MATCH($A112,'startovní listina 100 m muži'!$R$5:$R$204,0),6)</f>
        <v>0</v>
      </c>
    </row>
    <row r="113" spans="1:7" ht="12.75">
      <c r="A113" s="23">
        <v>109</v>
      </c>
      <c r="B113" s="32">
        <f>INDEX('startovní listina 100 m muži'!$C$5:$K$204,MATCH(A113,'startovní listina 100 m muži'!$R$5:$R$204,0),1)</f>
        <v>0</v>
      </c>
      <c r="C113" s="32">
        <f>INDEX('startovní listina 100 m muži'!$C$5:$K$204,MATCH($A113,'startovní listina 100 m muži'!$R$5:$R$204,0),2)</f>
        <v>0</v>
      </c>
      <c r="D113" s="2">
        <f>INDEX('startovní listina 100 m muži'!$C$5:$K$204,MATCH($A113,'startovní listina 100 m muži'!$R$5:$R$204,0),3)</f>
        <v>0</v>
      </c>
      <c r="E113" s="2">
        <f>INDEX('startovní listina 100 m muži'!$C$5:$K$204,MATCH($A113,'startovní listina 100 m muži'!$R$5:$R$204,0),4)</f>
        <v>0</v>
      </c>
      <c r="F113" s="2">
        <f>INDEX('startovní listina 100 m muži'!$C$5:$K$204,MATCH($A113,'startovní listina 100 m muži'!$R$5:$R$204,0),5)</f>
        <v>0</v>
      </c>
      <c r="G113" s="33">
        <f>INDEX('startovní listina 100 m muži'!$C$5:$K$204,MATCH($A113,'startovní listina 100 m muži'!$R$5:$R$204,0),6)</f>
        <v>0</v>
      </c>
    </row>
    <row r="114" spans="1:7" ht="12.75">
      <c r="A114" s="23">
        <v>110</v>
      </c>
      <c r="B114" s="32">
        <f>INDEX('startovní listina 100 m muži'!$C$5:$K$204,MATCH(A114,'startovní listina 100 m muži'!$R$5:$R$204,0),1)</f>
        <v>0</v>
      </c>
      <c r="C114" s="32">
        <f>INDEX('startovní listina 100 m muži'!$C$5:$K$204,MATCH($A114,'startovní listina 100 m muži'!$R$5:$R$204,0),2)</f>
        <v>0</v>
      </c>
      <c r="D114" s="2">
        <f>INDEX('startovní listina 100 m muži'!$C$5:$K$204,MATCH($A114,'startovní listina 100 m muži'!$R$5:$R$204,0),3)</f>
        <v>0</v>
      </c>
      <c r="E114" s="2">
        <f>INDEX('startovní listina 100 m muži'!$C$5:$K$204,MATCH($A114,'startovní listina 100 m muži'!$R$5:$R$204,0),4)</f>
        <v>0</v>
      </c>
      <c r="F114" s="2">
        <f>INDEX('startovní listina 100 m muži'!$C$5:$K$204,MATCH($A114,'startovní listina 100 m muži'!$R$5:$R$204,0),5)</f>
        <v>0</v>
      </c>
      <c r="G114" s="33">
        <f>INDEX('startovní listina 100 m muži'!$C$5:$K$204,MATCH($A114,'startovní listina 100 m muži'!$R$5:$R$204,0),6)</f>
        <v>0</v>
      </c>
    </row>
    <row r="115" spans="1:7" ht="12.75">
      <c r="A115" s="23">
        <v>111</v>
      </c>
      <c r="B115" s="32">
        <f>INDEX('startovní listina 100 m muži'!$C$5:$K$204,MATCH(A115,'startovní listina 100 m muži'!$R$5:$R$204,0),1)</f>
        <v>0</v>
      </c>
      <c r="C115" s="32">
        <f>INDEX('startovní listina 100 m muži'!$C$5:$K$204,MATCH($A115,'startovní listina 100 m muži'!$R$5:$R$204,0),2)</f>
        <v>0</v>
      </c>
      <c r="D115" s="2">
        <f>INDEX('startovní listina 100 m muži'!$C$5:$K$204,MATCH($A115,'startovní listina 100 m muži'!$R$5:$R$204,0),3)</f>
        <v>0</v>
      </c>
      <c r="E115" s="2">
        <f>INDEX('startovní listina 100 m muži'!$C$5:$K$204,MATCH($A115,'startovní listina 100 m muži'!$R$5:$R$204,0),4)</f>
        <v>0</v>
      </c>
      <c r="F115" s="2">
        <f>INDEX('startovní listina 100 m muži'!$C$5:$K$204,MATCH($A115,'startovní listina 100 m muži'!$R$5:$R$204,0),5)</f>
        <v>0</v>
      </c>
      <c r="G115" s="33">
        <f>INDEX('startovní listina 100 m muži'!$C$5:$K$204,MATCH($A115,'startovní listina 100 m muži'!$R$5:$R$204,0),6)</f>
        <v>0</v>
      </c>
    </row>
    <row r="116" spans="1:7" ht="12.75">
      <c r="A116" s="23">
        <v>112</v>
      </c>
      <c r="B116" s="32">
        <f>INDEX('startovní listina 100 m muži'!$C$5:$K$204,MATCH(A116,'startovní listina 100 m muži'!$R$5:$R$204,0),1)</f>
        <v>0</v>
      </c>
      <c r="C116" s="32">
        <f>INDEX('startovní listina 100 m muži'!$C$5:$K$204,MATCH($A116,'startovní listina 100 m muži'!$R$5:$R$204,0),2)</f>
        <v>0</v>
      </c>
      <c r="D116" s="2">
        <f>INDEX('startovní listina 100 m muži'!$C$5:$K$204,MATCH($A116,'startovní listina 100 m muži'!$R$5:$R$204,0),3)</f>
        <v>0</v>
      </c>
      <c r="E116" s="2">
        <f>INDEX('startovní listina 100 m muži'!$C$5:$K$204,MATCH($A116,'startovní listina 100 m muži'!$R$5:$R$204,0),4)</f>
        <v>0</v>
      </c>
      <c r="F116" s="2">
        <f>INDEX('startovní listina 100 m muži'!$C$5:$K$204,MATCH($A116,'startovní listina 100 m muži'!$R$5:$R$204,0),5)</f>
        <v>0</v>
      </c>
      <c r="G116" s="33">
        <f>INDEX('startovní listina 100 m muži'!$C$5:$K$204,MATCH($A116,'startovní listina 100 m muži'!$R$5:$R$204,0),6)</f>
        <v>0</v>
      </c>
    </row>
    <row r="117" spans="1:7" ht="12.75">
      <c r="A117" s="23">
        <v>113</v>
      </c>
      <c r="B117" s="32">
        <f>INDEX('startovní listina 100 m muži'!$C$5:$K$204,MATCH(A117,'startovní listina 100 m muži'!$R$5:$R$204,0),1)</f>
        <v>0</v>
      </c>
      <c r="C117" s="32">
        <f>INDEX('startovní listina 100 m muži'!$C$5:$K$204,MATCH($A117,'startovní listina 100 m muži'!$R$5:$R$204,0),2)</f>
        <v>0</v>
      </c>
      <c r="D117" s="2">
        <f>INDEX('startovní listina 100 m muži'!$C$5:$K$204,MATCH($A117,'startovní listina 100 m muži'!$R$5:$R$204,0),3)</f>
        <v>0</v>
      </c>
      <c r="E117" s="2">
        <f>INDEX('startovní listina 100 m muži'!$C$5:$K$204,MATCH($A117,'startovní listina 100 m muži'!$R$5:$R$204,0),4)</f>
        <v>0</v>
      </c>
      <c r="F117" s="2">
        <f>INDEX('startovní listina 100 m muži'!$C$5:$K$204,MATCH($A117,'startovní listina 100 m muži'!$R$5:$R$204,0),5)</f>
        <v>0</v>
      </c>
      <c r="G117" s="33">
        <f>INDEX('startovní listina 100 m muži'!$C$5:$K$204,MATCH($A117,'startovní listina 100 m muži'!$R$5:$R$204,0),6)</f>
        <v>0</v>
      </c>
    </row>
    <row r="118" spans="1:7" ht="12.75">
      <c r="A118" s="23">
        <v>114</v>
      </c>
      <c r="B118" s="32">
        <f>INDEX('startovní listina 100 m muži'!$C$5:$K$204,MATCH(A118,'startovní listina 100 m muži'!$R$5:$R$204,0),1)</f>
        <v>0</v>
      </c>
      <c r="C118" s="32">
        <f>INDEX('startovní listina 100 m muži'!$C$5:$K$204,MATCH($A118,'startovní listina 100 m muži'!$R$5:$R$204,0),2)</f>
        <v>0</v>
      </c>
      <c r="D118" s="2">
        <f>INDEX('startovní listina 100 m muži'!$C$5:$K$204,MATCH($A118,'startovní listina 100 m muži'!$R$5:$R$204,0),3)</f>
        <v>0</v>
      </c>
      <c r="E118" s="2">
        <f>INDEX('startovní listina 100 m muži'!$C$5:$K$204,MATCH($A118,'startovní listina 100 m muži'!$R$5:$R$204,0),4)</f>
        <v>0</v>
      </c>
      <c r="F118" s="2">
        <f>INDEX('startovní listina 100 m muži'!$C$5:$K$204,MATCH($A118,'startovní listina 100 m muži'!$R$5:$R$204,0),5)</f>
        <v>0</v>
      </c>
      <c r="G118" s="33">
        <f>INDEX('startovní listina 100 m muži'!$C$5:$K$204,MATCH($A118,'startovní listina 100 m muži'!$R$5:$R$204,0),6)</f>
        <v>0</v>
      </c>
    </row>
    <row r="119" spans="1:7" ht="12.75">
      <c r="A119" s="23">
        <v>115</v>
      </c>
      <c r="B119" s="32">
        <f>INDEX('startovní listina 100 m muži'!$C$5:$K$204,MATCH(A119,'startovní listina 100 m muži'!$R$5:$R$204,0),1)</f>
        <v>0</v>
      </c>
      <c r="C119" s="32">
        <f>INDEX('startovní listina 100 m muži'!$C$5:$K$204,MATCH($A119,'startovní listina 100 m muži'!$R$5:$R$204,0),2)</f>
        <v>0</v>
      </c>
      <c r="D119" s="2">
        <f>INDEX('startovní listina 100 m muži'!$C$5:$K$204,MATCH($A119,'startovní listina 100 m muži'!$R$5:$R$204,0),3)</f>
        <v>0</v>
      </c>
      <c r="E119" s="2">
        <f>INDEX('startovní listina 100 m muži'!$C$5:$K$204,MATCH($A119,'startovní listina 100 m muži'!$R$5:$R$204,0),4)</f>
        <v>0</v>
      </c>
      <c r="F119" s="2">
        <f>INDEX('startovní listina 100 m muži'!$C$5:$K$204,MATCH($A119,'startovní listina 100 m muži'!$R$5:$R$204,0),5)</f>
        <v>0</v>
      </c>
      <c r="G119" s="33">
        <f>INDEX('startovní listina 100 m muži'!$C$5:$K$204,MATCH($A119,'startovní listina 100 m muži'!$R$5:$R$204,0),6)</f>
        <v>0</v>
      </c>
    </row>
    <row r="120" spans="1:7" ht="12.75">
      <c r="A120" s="23">
        <v>116</v>
      </c>
      <c r="B120" s="32">
        <f>INDEX('startovní listina 100 m muži'!$C$5:$K$204,MATCH(A120,'startovní listina 100 m muži'!$R$5:$R$204,0),1)</f>
        <v>0</v>
      </c>
      <c r="C120" s="32">
        <f>INDEX('startovní listina 100 m muži'!$C$5:$K$204,MATCH($A120,'startovní listina 100 m muži'!$R$5:$R$204,0),2)</f>
        <v>0</v>
      </c>
      <c r="D120" s="2">
        <f>INDEX('startovní listina 100 m muži'!$C$5:$K$204,MATCH($A120,'startovní listina 100 m muži'!$R$5:$R$204,0),3)</f>
        <v>0</v>
      </c>
      <c r="E120" s="2">
        <f>INDEX('startovní listina 100 m muži'!$C$5:$K$204,MATCH($A120,'startovní listina 100 m muži'!$R$5:$R$204,0),4)</f>
        <v>0</v>
      </c>
      <c r="F120" s="2">
        <f>INDEX('startovní listina 100 m muži'!$C$5:$K$204,MATCH($A120,'startovní listina 100 m muži'!$R$5:$R$204,0),5)</f>
        <v>0</v>
      </c>
      <c r="G120" s="33">
        <f>INDEX('startovní listina 100 m muži'!$C$5:$K$204,MATCH($A120,'startovní listina 100 m muži'!$R$5:$R$204,0),6)</f>
        <v>0</v>
      </c>
    </row>
    <row r="121" spans="1:7" ht="12.75">
      <c r="A121" s="23">
        <v>117</v>
      </c>
      <c r="B121" s="32">
        <f>INDEX('startovní listina 100 m muži'!$C$5:$K$204,MATCH(A121,'startovní listina 100 m muži'!$R$5:$R$204,0),1)</f>
        <v>0</v>
      </c>
      <c r="C121" s="32">
        <f>INDEX('startovní listina 100 m muži'!$C$5:$K$204,MATCH($A121,'startovní listina 100 m muži'!$R$5:$R$204,0),2)</f>
        <v>0</v>
      </c>
      <c r="D121" s="2">
        <f>INDEX('startovní listina 100 m muži'!$C$5:$K$204,MATCH($A121,'startovní listina 100 m muži'!$R$5:$R$204,0),3)</f>
        <v>0</v>
      </c>
      <c r="E121" s="2">
        <f>INDEX('startovní listina 100 m muži'!$C$5:$K$204,MATCH($A121,'startovní listina 100 m muži'!$R$5:$R$204,0),4)</f>
        <v>0</v>
      </c>
      <c r="F121" s="2">
        <f>INDEX('startovní listina 100 m muži'!$C$5:$K$204,MATCH($A121,'startovní listina 100 m muži'!$R$5:$R$204,0),5)</f>
        <v>0</v>
      </c>
      <c r="G121" s="33">
        <f>INDEX('startovní listina 100 m muži'!$C$5:$K$204,MATCH($A121,'startovní listina 100 m muži'!$R$5:$R$204,0),6)</f>
        <v>0</v>
      </c>
    </row>
    <row r="122" spans="1:7" ht="12.75">
      <c r="A122" s="23">
        <v>118</v>
      </c>
      <c r="B122" s="32">
        <f>INDEX('startovní listina 100 m muži'!$C$5:$K$204,MATCH(A122,'startovní listina 100 m muži'!$R$5:$R$204,0),1)</f>
        <v>0</v>
      </c>
      <c r="C122" s="32">
        <f>INDEX('startovní listina 100 m muži'!$C$5:$K$204,MATCH($A122,'startovní listina 100 m muži'!$R$5:$R$204,0),2)</f>
        <v>0</v>
      </c>
      <c r="D122" s="2">
        <f>INDEX('startovní listina 100 m muži'!$C$5:$K$204,MATCH($A122,'startovní listina 100 m muži'!$R$5:$R$204,0),3)</f>
        <v>0</v>
      </c>
      <c r="E122" s="2">
        <f>INDEX('startovní listina 100 m muži'!$C$5:$K$204,MATCH($A122,'startovní listina 100 m muži'!$R$5:$R$204,0),4)</f>
        <v>0</v>
      </c>
      <c r="F122" s="2">
        <f>INDEX('startovní listina 100 m muži'!$C$5:$K$204,MATCH($A122,'startovní listina 100 m muži'!$R$5:$R$204,0),5)</f>
        <v>0</v>
      </c>
      <c r="G122" s="33">
        <f>INDEX('startovní listina 100 m muži'!$C$5:$K$204,MATCH($A122,'startovní listina 100 m muži'!$R$5:$R$204,0),6)</f>
        <v>0</v>
      </c>
    </row>
    <row r="123" spans="1:7" ht="12.75">
      <c r="A123" s="23">
        <v>119</v>
      </c>
      <c r="B123" s="32">
        <f>INDEX('startovní listina 100 m muži'!$C$5:$K$204,MATCH(A123,'startovní listina 100 m muži'!$R$5:$R$204,0),1)</f>
        <v>0</v>
      </c>
      <c r="C123" s="32">
        <f>INDEX('startovní listina 100 m muži'!$C$5:$K$204,MATCH($A123,'startovní listina 100 m muži'!$R$5:$R$204,0),2)</f>
        <v>0</v>
      </c>
      <c r="D123" s="2">
        <f>INDEX('startovní listina 100 m muži'!$C$5:$K$204,MATCH($A123,'startovní listina 100 m muži'!$R$5:$R$204,0),3)</f>
        <v>0</v>
      </c>
      <c r="E123" s="2">
        <f>INDEX('startovní listina 100 m muži'!$C$5:$K$204,MATCH($A123,'startovní listina 100 m muži'!$R$5:$R$204,0),4)</f>
        <v>0</v>
      </c>
      <c r="F123" s="2">
        <f>INDEX('startovní listina 100 m muži'!$C$5:$K$204,MATCH($A123,'startovní listina 100 m muži'!$R$5:$R$204,0),5)</f>
        <v>0</v>
      </c>
      <c r="G123" s="33">
        <f>INDEX('startovní listina 100 m muži'!$C$5:$K$204,MATCH($A123,'startovní listina 100 m muži'!$R$5:$R$204,0),6)</f>
        <v>0</v>
      </c>
    </row>
    <row r="124" spans="1:7" ht="12.75">
      <c r="A124" s="23">
        <v>120</v>
      </c>
      <c r="B124" s="32">
        <f>INDEX('startovní listina 100 m muži'!$C$5:$K$204,MATCH(A124,'startovní listina 100 m muži'!$R$5:$R$204,0),1)</f>
        <v>0</v>
      </c>
      <c r="C124" s="32">
        <f>INDEX('startovní listina 100 m muži'!$C$5:$K$204,MATCH($A124,'startovní listina 100 m muži'!$R$5:$R$204,0),2)</f>
        <v>0</v>
      </c>
      <c r="D124" s="2">
        <f>INDEX('startovní listina 100 m muži'!$C$5:$K$204,MATCH($A124,'startovní listina 100 m muži'!$R$5:$R$204,0),3)</f>
        <v>0</v>
      </c>
      <c r="E124" s="2">
        <f>INDEX('startovní listina 100 m muži'!$C$5:$K$204,MATCH($A124,'startovní listina 100 m muži'!$R$5:$R$204,0),4)</f>
        <v>0</v>
      </c>
      <c r="F124" s="2">
        <f>INDEX('startovní listina 100 m muži'!$C$5:$K$204,MATCH($A124,'startovní listina 100 m muži'!$R$5:$R$204,0),5)</f>
        <v>0</v>
      </c>
      <c r="G124" s="33">
        <f>INDEX('startovní listina 100 m muži'!$C$5:$K$204,MATCH($A124,'startovní listina 100 m muži'!$R$5:$R$204,0),6)</f>
        <v>0</v>
      </c>
    </row>
    <row r="125" spans="1:7" ht="12.75">
      <c r="A125" s="23">
        <v>121</v>
      </c>
      <c r="B125" s="32">
        <f>INDEX('startovní listina 100 m muži'!$C$5:$K$204,MATCH(A125,'startovní listina 100 m muži'!$R$5:$R$204,0),1)</f>
        <v>0</v>
      </c>
      <c r="C125" s="32">
        <f>INDEX('startovní listina 100 m muži'!$C$5:$K$204,MATCH($A125,'startovní listina 100 m muži'!$R$5:$R$204,0),2)</f>
        <v>0</v>
      </c>
      <c r="D125" s="2">
        <f>INDEX('startovní listina 100 m muži'!$C$5:$K$204,MATCH($A125,'startovní listina 100 m muži'!$R$5:$R$204,0),3)</f>
        <v>0</v>
      </c>
      <c r="E125" s="2">
        <f>INDEX('startovní listina 100 m muži'!$C$5:$K$204,MATCH($A125,'startovní listina 100 m muži'!$R$5:$R$204,0),4)</f>
        <v>0</v>
      </c>
      <c r="F125" s="2">
        <f>INDEX('startovní listina 100 m muži'!$C$5:$K$204,MATCH($A125,'startovní listina 100 m muži'!$R$5:$R$204,0),5)</f>
        <v>0</v>
      </c>
      <c r="G125" s="33">
        <f>INDEX('startovní listina 100 m muži'!$C$5:$K$204,MATCH($A125,'startovní listina 100 m muži'!$R$5:$R$204,0),6)</f>
        <v>0</v>
      </c>
    </row>
    <row r="126" spans="1:7" ht="12.75">
      <c r="A126" s="23">
        <v>122</v>
      </c>
      <c r="B126" s="32">
        <f>INDEX('startovní listina 100 m muži'!$C$5:$K$204,MATCH(A126,'startovní listina 100 m muži'!$R$5:$R$204,0),1)</f>
        <v>0</v>
      </c>
      <c r="C126" s="32">
        <f>INDEX('startovní listina 100 m muži'!$C$5:$K$204,MATCH($A126,'startovní listina 100 m muži'!$R$5:$R$204,0),2)</f>
        <v>0</v>
      </c>
      <c r="D126" s="2">
        <f>INDEX('startovní listina 100 m muži'!$C$5:$K$204,MATCH($A126,'startovní listina 100 m muži'!$R$5:$R$204,0),3)</f>
        <v>0</v>
      </c>
      <c r="E126" s="2">
        <f>INDEX('startovní listina 100 m muži'!$C$5:$K$204,MATCH($A126,'startovní listina 100 m muži'!$R$5:$R$204,0),4)</f>
        <v>0</v>
      </c>
      <c r="F126" s="2">
        <f>INDEX('startovní listina 100 m muži'!$C$5:$K$204,MATCH($A126,'startovní listina 100 m muži'!$R$5:$R$204,0),5)</f>
        <v>0</v>
      </c>
      <c r="G126" s="33">
        <f>INDEX('startovní listina 100 m muži'!$C$5:$K$204,MATCH($A126,'startovní listina 100 m muži'!$R$5:$R$204,0),6)</f>
        <v>0</v>
      </c>
    </row>
    <row r="127" spans="1:7" ht="12.75">
      <c r="A127" s="23">
        <v>123</v>
      </c>
      <c r="B127" s="32">
        <f>INDEX('startovní listina 100 m muži'!$C$5:$K$204,MATCH(A127,'startovní listina 100 m muži'!$R$5:$R$204,0),1)</f>
        <v>0</v>
      </c>
      <c r="C127" s="32">
        <f>INDEX('startovní listina 100 m muži'!$C$5:$K$204,MATCH($A127,'startovní listina 100 m muži'!$R$5:$R$204,0),2)</f>
        <v>0</v>
      </c>
      <c r="D127" s="2">
        <f>INDEX('startovní listina 100 m muži'!$C$5:$K$204,MATCH($A127,'startovní listina 100 m muži'!$R$5:$R$204,0),3)</f>
        <v>0</v>
      </c>
      <c r="E127" s="2">
        <f>INDEX('startovní listina 100 m muži'!$C$5:$K$204,MATCH($A127,'startovní listina 100 m muži'!$R$5:$R$204,0),4)</f>
        <v>0</v>
      </c>
      <c r="F127" s="2">
        <f>INDEX('startovní listina 100 m muži'!$C$5:$K$204,MATCH($A127,'startovní listina 100 m muži'!$R$5:$R$204,0),5)</f>
        <v>0</v>
      </c>
      <c r="G127" s="33">
        <f>INDEX('startovní listina 100 m muži'!$C$5:$K$204,MATCH($A127,'startovní listina 100 m muži'!$R$5:$R$204,0),6)</f>
        <v>0</v>
      </c>
    </row>
    <row r="128" spans="1:7" ht="12.75">
      <c r="A128" s="23">
        <v>124</v>
      </c>
      <c r="B128" s="32">
        <f>INDEX('startovní listina 100 m muži'!$C$5:$K$204,MATCH(A128,'startovní listina 100 m muži'!$R$5:$R$204,0),1)</f>
        <v>0</v>
      </c>
      <c r="C128" s="32">
        <f>INDEX('startovní listina 100 m muži'!$C$5:$K$204,MATCH($A128,'startovní listina 100 m muži'!$R$5:$R$204,0),2)</f>
        <v>0</v>
      </c>
      <c r="D128" s="2">
        <f>INDEX('startovní listina 100 m muži'!$C$5:$K$204,MATCH($A128,'startovní listina 100 m muži'!$R$5:$R$204,0),3)</f>
        <v>0</v>
      </c>
      <c r="E128" s="2">
        <f>INDEX('startovní listina 100 m muži'!$C$5:$K$204,MATCH($A128,'startovní listina 100 m muži'!$R$5:$R$204,0),4)</f>
        <v>0</v>
      </c>
      <c r="F128" s="2">
        <f>INDEX('startovní listina 100 m muži'!$C$5:$K$204,MATCH($A128,'startovní listina 100 m muži'!$R$5:$R$204,0),5)</f>
        <v>0</v>
      </c>
      <c r="G128" s="33">
        <f>INDEX('startovní listina 100 m muži'!$C$5:$K$204,MATCH($A128,'startovní listina 100 m muži'!$R$5:$R$204,0),6)</f>
        <v>0</v>
      </c>
    </row>
    <row r="129" spans="1:7" ht="12.75">
      <c r="A129" s="23">
        <v>125</v>
      </c>
      <c r="B129" s="32">
        <f>INDEX('startovní listina 100 m muži'!$C$5:$K$204,MATCH(A129,'startovní listina 100 m muži'!$R$5:$R$204,0),1)</f>
        <v>0</v>
      </c>
      <c r="C129" s="32">
        <f>INDEX('startovní listina 100 m muži'!$C$5:$K$204,MATCH($A129,'startovní listina 100 m muži'!$R$5:$R$204,0),2)</f>
        <v>0</v>
      </c>
      <c r="D129" s="2">
        <f>INDEX('startovní listina 100 m muži'!$C$5:$K$204,MATCH($A129,'startovní listina 100 m muži'!$R$5:$R$204,0),3)</f>
        <v>0</v>
      </c>
      <c r="E129" s="2">
        <f>INDEX('startovní listina 100 m muži'!$C$5:$K$204,MATCH($A129,'startovní listina 100 m muži'!$R$5:$R$204,0),4)</f>
        <v>0</v>
      </c>
      <c r="F129" s="2">
        <f>INDEX('startovní listina 100 m muži'!$C$5:$K$204,MATCH($A129,'startovní listina 100 m muži'!$R$5:$R$204,0),5)</f>
        <v>0</v>
      </c>
      <c r="G129" s="33">
        <f>INDEX('startovní listina 100 m muži'!$C$5:$K$204,MATCH($A129,'startovní listina 100 m muži'!$R$5:$R$204,0),6)</f>
        <v>0</v>
      </c>
    </row>
    <row r="130" spans="1:7" ht="12.75">
      <c r="A130" s="23">
        <v>126</v>
      </c>
      <c r="B130" s="32">
        <f>INDEX('startovní listina 100 m muži'!$C$5:$K$204,MATCH(A130,'startovní listina 100 m muži'!$R$5:$R$204,0),1)</f>
        <v>0</v>
      </c>
      <c r="C130" s="32">
        <f>INDEX('startovní listina 100 m muži'!$C$5:$K$204,MATCH($A130,'startovní listina 100 m muži'!$R$5:$R$204,0),2)</f>
        <v>0</v>
      </c>
      <c r="D130" s="2">
        <f>INDEX('startovní listina 100 m muži'!$C$5:$K$204,MATCH($A130,'startovní listina 100 m muži'!$R$5:$R$204,0),3)</f>
        <v>0</v>
      </c>
      <c r="E130" s="2">
        <f>INDEX('startovní listina 100 m muži'!$C$5:$K$204,MATCH($A130,'startovní listina 100 m muži'!$R$5:$R$204,0),4)</f>
        <v>0</v>
      </c>
      <c r="F130" s="2">
        <f>INDEX('startovní listina 100 m muži'!$C$5:$K$204,MATCH($A130,'startovní listina 100 m muži'!$R$5:$R$204,0),5)</f>
        <v>0</v>
      </c>
      <c r="G130" s="33">
        <f>INDEX('startovní listina 100 m muži'!$C$5:$K$204,MATCH($A130,'startovní listina 100 m muži'!$R$5:$R$204,0),6)</f>
        <v>0</v>
      </c>
    </row>
    <row r="131" spans="1:7" ht="12.75">
      <c r="A131" s="23">
        <v>127</v>
      </c>
      <c r="B131" s="32">
        <f>INDEX('startovní listina 100 m muži'!$C$5:$K$204,MATCH(A131,'startovní listina 100 m muži'!$R$5:$R$204,0),1)</f>
        <v>0</v>
      </c>
      <c r="C131" s="32">
        <f>INDEX('startovní listina 100 m muži'!$C$5:$K$204,MATCH($A131,'startovní listina 100 m muži'!$R$5:$R$204,0),2)</f>
        <v>0</v>
      </c>
      <c r="D131" s="2">
        <f>INDEX('startovní listina 100 m muži'!$C$5:$K$204,MATCH($A131,'startovní listina 100 m muži'!$R$5:$R$204,0),3)</f>
        <v>0</v>
      </c>
      <c r="E131" s="2">
        <f>INDEX('startovní listina 100 m muži'!$C$5:$K$204,MATCH($A131,'startovní listina 100 m muži'!$R$5:$R$204,0),4)</f>
        <v>0</v>
      </c>
      <c r="F131" s="2">
        <f>INDEX('startovní listina 100 m muži'!$C$5:$K$204,MATCH($A131,'startovní listina 100 m muži'!$R$5:$R$204,0),5)</f>
        <v>0</v>
      </c>
      <c r="G131" s="33">
        <f>INDEX('startovní listina 100 m muži'!$C$5:$K$204,MATCH($A131,'startovní listina 100 m muži'!$R$5:$R$204,0),6)</f>
        <v>0</v>
      </c>
    </row>
    <row r="132" spans="1:7" ht="12.75">
      <c r="A132" s="23">
        <v>128</v>
      </c>
      <c r="B132" s="32">
        <f>INDEX('startovní listina 100 m muži'!$C$5:$K$204,MATCH(A132,'startovní listina 100 m muži'!$R$5:$R$204,0),1)</f>
        <v>0</v>
      </c>
      <c r="C132" s="32">
        <f>INDEX('startovní listina 100 m muži'!$C$5:$K$204,MATCH($A132,'startovní listina 100 m muži'!$R$5:$R$204,0),2)</f>
        <v>0</v>
      </c>
      <c r="D132" s="2">
        <f>INDEX('startovní listina 100 m muži'!$C$5:$K$204,MATCH($A132,'startovní listina 100 m muži'!$R$5:$R$204,0),3)</f>
        <v>0</v>
      </c>
      <c r="E132" s="2">
        <f>INDEX('startovní listina 100 m muži'!$C$5:$K$204,MATCH($A132,'startovní listina 100 m muži'!$R$5:$R$204,0),4)</f>
        <v>0</v>
      </c>
      <c r="F132" s="2">
        <f>INDEX('startovní listina 100 m muži'!$C$5:$K$204,MATCH($A132,'startovní listina 100 m muži'!$R$5:$R$204,0),5)</f>
        <v>0</v>
      </c>
      <c r="G132" s="33">
        <f>INDEX('startovní listina 100 m muži'!$C$5:$K$204,MATCH($A132,'startovní listina 100 m muži'!$R$5:$R$204,0),6)</f>
        <v>0</v>
      </c>
    </row>
    <row r="133" spans="1:7" ht="12.75">
      <c r="A133" s="23">
        <v>129</v>
      </c>
      <c r="B133" s="32">
        <f>INDEX('startovní listina 100 m muži'!$C$5:$K$204,MATCH(A133,'startovní listina 100 m muži'!$R$5:$R$204,0),1)</f>
        <v>0</v>
      </c>
      <c r="C133" s="32">
        <f>INDEX('startovní listina 100 m muži'!$C$5:$K$204,MATCH($A133,'startovní listina 100 m muži'!$R$5:$R$204,0),2)</f>
        <v>0</v>
      </c>
      <c r="D133" s="2">
        <f>INDEX('startovní listina 100 m muži'!$C$5:$K$204,MATCH($A133,'startovní listina 100 m muži'!$R$5:$R$204,0),3)</f>
        <v>0</v>
      </c>
      <c r="E133" s="2">
        <f>INDEX('startovní listina 100 m muži'!$C$5:$K$204,MATCH($A133,'startovní listina 100 m muži'!$R$5:$R$204,0),4)</f>
        <v>0</v>
      </c>
      <c r="F133" s="2">
        <f>INDEX('startovní listina 100 m muži'!$C$5:$K$204,MATCH($A133,'startovní listina 100 m muži'!$R$5:$R$204,0),5)</f>
        <v>0</v>
      </c>
      <c r="G133" s="33">
        <f>INDEX('startovní listina 100 m muži'!$C$5:$K$204,MATCH($A133,'startovní listina 100 m muži'!$R$5:$R$204,0),6)</f>
        <v>0</v>
      </c>
    </row>
    <row r="134" spans="1:7" ht="12.75">
      <c r="A134" s="23">
        <v>130</v>
      </c>
      <c r="B134" s="32">
        <f>INDEX('startovní listina 100 m muži'!$C$5:$K$204,MATCH(A134,'startovní listina 100 m muži'!$R$5:$R$204,0),1)</f>
        <v>0</v>
      </c>
      <c r="C134" s="32">
        <f>INDEX('startovní listina 100 m muži'!$C$5:$K$204,MATCH($A134,'startovní listina 100 m muži'!$R$5:$R$204,0),2)</f>
        <v>0</v>
      </c>
      <c r="D134" s="2">
        <f>INDEX('startovní listina 100 m muži'!$C$5:$K$204,MATCH($A134,'startovní listina 100 m muži'!$R$5:$R$204,0),3)</f>
        <v>0</v>
      </c>
      <c r="E134" s="2">
        <f>INDEX('startovní listina 100 m muži'!$C$5:$K$204,MATCH($A134,'startovní listina 100 m muži'!$R$5:$R$204,0),4)</f>
        <v>0</v>
      </c>
      <c r="F134" s="2">
        <f>INDEX('startovní listina 100 m muži'!$C$5:$K$204,MATCH($A134,'startovní listina 100 m muži'!$R$5:$R$204,0),5)</f>
        <v>0</v>
      </c>
      <c r="G134" s="33">
        <f>INDEX('startovní listina 100 m muži'!$C$5:$K$204,MATCH($A134,'startovní listina 100 m muži'!$R$5:$R$204,0),6)</f>
        <v>0</v>
      </c>
    </row>
    <row r="135" spans="1:7" ht="12.75">
      <c r="A135" s="23">
        <v>131</v>
      </c>
      <c r="B135" s="32">
        <f>INDEX('startovní listina 100 m muži'!$C$5:$K$204,MATCH(A135,'startovní listina 100 m muži'!$R$5:$R$204,0),1)</f>
        <v>0</v>
      </c>
      <c r="C135" s="32">
        <f>INDEX('startovní listina 100 m muži'!$C$5:$K$204,MATCH($A135,'startovní listina 100 m muži'!$R$5:$R$204,0),2)</f>
        <v>0</v>
      </c>
      <c r="D135" s="2">
        <f>INDEX('startovní listina 100 m muži'!$C$5:$K$204,MATCH($A135,'startovní listina 100 m muži'!$R$5:$R$204,0),3)</f>
        <v>0</v>
      </c>
      <c r="E135" s="2">
        <f>INDEX('startovní listina 100 m muži'!$C$5:$K$204,MATCH($A135,'startovní listina 100 m muži'!$R$5:$R$204,0),4)</f>
        <v>0</v>
      </c>
      <c r="F135" s="2">
        <f>INDEX('startovní listina 100 m muži'!$C$5:$K$204,MATCH($A135,'startovní listina 100 m muži'!$R$5:$R$204,0),5)</f>
        <v>0</v>
      </c>
      <c r="G135" s="33">
        <f>INDEX('startovní listina 100 m muži'!$C$5:$K$204,MATCH($A135,'startovní listina 100 m muži'!$R$5:$R$204,0),6)</f>
        <v>0</v>
      </c>
    </row>
    <row r="136" spans="1:7" ht="12.75">
      <c r="A136" s="23">
        <v>132</v>
      </c>
      <c r="B136" s="32">
        <f>INDEX('startovní listina 100 m muži'!$C$5:$K$204,MATCH(A136,'startovní listina 100 m muži'!$R$5:$R$204,0),1)</f>
        <v>0</v>
      </c>
      <c r="C136" s="32">
        <f>INDEX('startovní listina 100 m muži'!$C$5:$K$204,MATCH($A136,'startovní listina 100 m muži'!$R$5:$R$204,0),2)</f>
        <v>0</v>
      </c>
      <c r="D136" s="2">
        <f>INDEX('startovní listina 100 m muži'!$C$5:$K$204,MATCH($A136,'startovní listina 100 m muži'!$R$5:$R$204,0),3)</f>
        <v>0</v>
      </c>
      <c r="E136" s="2">
        <f>INDEX('startovní listina 100 m muži'!$C$5:$K$204,MATCH($A136,'startovní listina 100 m muži'!$R$5:$R$204,0),4)</f>
        <v>0</v>
      </c>
      <c r="F136" s="2">
        <f>INDEX('startovní listina 100 m muži'!$C$5:$K$204,MATCH($A136,'startovní listina 100 m muži'!$R$5:$R$204,0),5)</f>
        <v>0</v>
      </c>
      <c r="G136" s="33">
        <f>INDEX('startovní listina 100 m muži'!$C$5:$K$204,MATCH($A136,'startovní listina 100 m muži'!$R$5:$R$204,0),6)</f>
        <v>0</v>
      </c>
    </row>
    <row r="137" spans="1:7" ht="12.75">
      <c r="A137" s="23">
        <v>133</v>
      </c>
      <c r="B137" s="32">
        <f>INDEX('startovní listina 100 m muži'!$C$5:$K$204,MATCH(A137,'startovní listina 100 m muži'!$R$5:$R$204,0),1)</f>
        <v>0</v>
      </c>
      <c r="C137" s="32">
        <f>INDEX('startovní listina 100 m muži'!$C$5:$K$204,MATCH($A137,'startovní listina 100 m muži'!$R$5:$R$204,0),2)</f>
        <v>0</v>
      </c>
      <c r="D137" s="2">
        <f>INDEX('startovní listina 100 m muži'!$C$5:$K$204,MATCH($A137,'startovní listina 100 m muži'!$R$5:$R$204,0),3)</f>
        <v>0</v>
      </c>
      <c r="E137" s="2">
        <f>INDEX('startovní listina 100 m muži'!$C$5:$K$204,MATCH($A137,'startovní listina 100 m muži'!$R$5:$R$204,0),4)</f>
        <v>0</v>
      </c>
      <c r="F137" s="2">
        <f>INDEX('startovní listina 100 m muži'!$C$5:$K$204,MATCH($A137,'startovní listina 100 m muži'!$R$5:$R$204,0),5)</f>
        <v>0</v>
      </c>
      <c r="G137" s="33">
        <f>INDEX('startovní listina 100 m muži'!$C$5:$K$204,MATCH($A137,'startovní listina 100 m muži'!$R$5:$R$204,0),6)</f>
        <v>0</v>
      </c>
    </row>
    <row r="138" spans="1:7" ht="12.75">
      <c r="A138" s="23">
        <v>134</v>
      </c>
      <c r="B138" s="32">
        <f>INDEX('startovní listina 100 m muži'!$C$5:$K$204,MATCH(A138,'startovní listina 100 m muži'!$R$5:$R$204,0),1)</f>
        <v>0</v>
      </c>
      <c r="C138" s="32">
        <f>INDEX('startovní listina 100 m muži'!$C$5:$K$204,MATCH($A138,'startovní listina 100 m muži'!$R$5:$R$204,0),2)</f>
        <v>0</v>
      </c>
      <c r="D138" s="2">
        <f>INDEX('startovní listina 100 m muži'!$C$5:$K$204,MATCH($A138,'startovní listina 100 m muži'!$R$5:$R$204,0),3)</f>
        <v>0</v>
      </c>
      <c r="E138" s="2">
        <f>INDEX('startovní listina 100 m muži'!$C$5:$K$204,MATCH($A138,'startovní listina 100 m muži'!$R$5:$R$204,0),4)</f>
        <v>0</v>
      </c>
      <c r="F138" s="2">
        <f>INDEX('startovní listina 100 m muži'!$C$5:$K$204,MATCH($A138,'startovní listina 100 m muži'!$R$5:$R$204,0),5)</f>
        <v>0</v>
      </c>
      <c r="G138" s="33">
        <f>INDEX('startovní listina 100 m muži'!$C$5:$K$204,MATCH($A138,'startovní listina 100 m muži'!$R$5:$R$204,0),6)</f>
        <v>0</v>
      </c>
    </row>
    <row r="139" spans="1:7" ht="12.75">
      <c r="A139" s="23">
        <v>135</v>
      </c>
      <c r="B139" s="32">
        <f>INDEX('startovní listina 100 m muži'!$C$5:$K$204,MATCH(A139,'startovní listina 100 m muži'!$R$5:$R$204,0),1)</f>
        <v>0</v>
      </c>
      <c r="C139" s="32">
        <f>INDEX('startovní listina 100 m muži'!$C$5:$K$204,MATCH($A139,'startovní listina 100 m muži'!$R$5:$R$204,0),2)</f>
        <v>0</v>
      </c>
      <c r="D139" s="2">
        <f>INDEX('startovní listina 100 m muži'!$C$5:$K$204,MATCH($A139,'startovní listina 100 m muži'!$R$5:$R$204,0),3)</f>
        <v>0</v>
      </c>
      <c r="E139" s="2">
        <f>INDEX('startovní listina 100 m muži'!$C$5:$K$204,MATCH($A139,'startovní listina 100 m muži'!$R$5:$R$204,0),4)</f>
        <v>0</v>
      </c>
      <c r="F139" s="2">
        <f>INDEX('startovní listina 100 m muži'!$C$5:$K$204,MATCH($A139,'startovní listina 100 m muži'!$R$5:$R$204,0),5)</f>
        <v>0</v>
      </c>
      <c r="G139" s="33">
        <f>INDEX('startovní listina 100 m muži'!$C$5:$K$204,MATCH($A139,'startovní listina 100 m muži'!$R$5:$R$204,0),6)</f>
        <v>0</v>
      </c>
    </row>
    <row r="140" spans="1:7" ht="12.75">
      <c r="A140" s="23">
        <v>136</v>
      </c>
      <c r="B140" s="32">
        <f>INDEX('startovní listina 100 m muži'!$C$5:$K$204,MATCH(A140,'startovní listina 100 m muži'!$R$5:$R$204,0),1)</f>
        <v>0</v>
      </c>
      <c r="C140" s="32">
        <f>INDEX('startovní listina 100 m muži'!$C$5:$K$204,MATCH($A140,'startovní listina 100 m muži'!$R$5:$R$204,0),2)</f>
        <v>0</v>
      </c>
      <c r="D140" s="2">
        <f>INDEX('startovní listina 100 m muži'!$C$5:$K$204,MATCH($A140,'startovní listina 100 m muži'!$R$5:$R$204,0),3)</f>
        <v>0</v>
      </c>
      <c r="E140" s="2">
        <f>INDEX('startovní listina 100 m muži'!$C$5:$K$204,MATCH($A140,'startovní listina 100 m muži'!$R$5:$R$204,0),4)</f>
        <v>0</v>
      </c>
      <c r="F140" s="2">
        <f>INDEX('startovní listina 100 m muži'!$C$5:$K$204,MATCH($A140,'startovní listina 100 m muži'!$R$5:$R$204,0),5)</f>
        <v>0</v>
      </c>
      <c r="G140" s="33">
        <f>INDEX('startovní listina 100 m muži'!$C$5:$K$204,MATCH($A140,'startovní listina 100 m muži'!$R$5:$R$204,0),6)</f>
        <v>0</v>
      </c>
    </row>
    <row r="141" spans="1:7" ht="12.75">
      <c r="A141" s="23">
        <v>137</v>
      </c>
      <c r="B141" s="32">
        <f>INDEX('startovní listina 100 m muži'!$C$5:$K$204,MATCH(A141,'startovní listina 100 m muži'!$R$5:$R$204,0),1)</f>
        <v>0</v>
      </c>
      <c r="C141" s="32">
        <f>INDEX('startovní listina 100 m muži'!$C$5:$K$204,MATCH($A141,'startovní listina 100 m muži'!$R$5:$R$204,0),2)</f>
        <v>0</v>
      </c>
      <c r="D141" s="2">
        <f>INDEX('startovní listina 100 m muži'!$C$5:$K$204,MATCH($A141,'startovní listina 100 m muži'!$R$5:$R$204,0),3)</f>
        <v>0</v>
      </c>
      <c r="E141" s="2">
        <f>INDEX('startovní listina 100 m muži'!$C$5:$K$204,MATCH($A141,'startovní listina 100 m muži'!$R$5:$R$204,0),4)</f>
        <v>0</v>
      </c>
      <c r="F141" s="2">
        <f>INDEX('startovní listina 100 m muži'!$C$5:$K$204,MATCH($A141,'startovní listina 100 m muži'!$R$5:$R$204,0),5)</f>
        <v>0</v>
      </c>
      <c r="G141" s="33">
        <f>INDEX('startovní listina 100 m muži'!$C$5:$K$204,MATCH($A141,'startovní listina 100 m muži'!$R$5:$R$204,0),6)</f>
        <v>0</v>
      </c>
    </row>
    <row r="142" spans="1:7" ht="12.75">
      <c r="A142" s="23">
        <v>138</v>
      </c>
      <c r="B142" s="32">
        <f>INDEX('startovní listina 100 m muži'!$C$5:$K$204,MATCH(A142,'startovní listina 100 m muži'!$R$5:$R$204,0),1)</f>
        <v>0</v>
      </c>
      <c r="C142" s="32">
        <f>INDEX('startovní listina 100 m muži'!$C$5:$K$204,MATCH($A142,'startovní listina 100 m muži'!$R$5:$R$204,0),2)</f>
        <v>0</v>
      </c>
      <c r="D142" s="2">
        <f>INDEX('startovní listina 100 m muži'!$C$5:$K$204,MATCH($A142,'startovní listina 100 m muži'!$R$5:$R$204,0),3)</f>
        <v>0</v>
      </c>
      <c r="E142" s="2">
        <f>INDEX('startovní listina 100 m muži'!$C$5:$K$204,MATCH($A142,'startovní listina 100 m muži'!$R$5:$R$204,0),4)</f>
        <v>0</v>
      </c>
      <c r="F142" s="2">
        <f>INDEX('startovní listina 100 m muži'!$C$5:$K$204,MATCH($A142,'startovní listina 100 m muži'!$R$5:$R$204,0),5)</f>
        <v>0</v>
      </c>
      <c r="G142" s="33">
        <f>INDEX('startovní listina 100 m muži'!$C$5:$K$204,MATCH($A142,'startovní listina 100 m muži'!$R$5:$R$204,0),6)</f>
        <v>0</v>
      </c>
    </row>
    <row r="143" spans="1:7" ht="12.75">
      <c r="A143" s="23">
        <v>139</v>
      </c>
      <c r="B143" s="32">
        <f>INDEX('startovní listina 100 m muži'!$C$5:$K$204,MATCH(A143,'startovní listina 100 m muži'!$R$5:$R$204,0),1)</f>
        <v>0</v>
      </c>
      <c r="C143" s="32">
        <f>INDEX('startovní listina 100 m muži'!$C$5:$K$204,MATCH($A143,'startovní listina 100 m muži'!$R$5:$R$204,0),2)</f>
        <v>0</v>
      </c>
      <c r="D143" s="2">
        <f>INDEX('startovní listina 100 m muži'!$C$5:$K$204,MATCH($A143,'startovní listina 100 m muži'!$R$5:$R$204,0),3)</f>
        <v>0</v>
      </c>
      <c r="E143" s="2">
        <f>INDEX('startovní listina 100 m muži'!$C$5:$K$204,MATCH($A143,'startovní listina 100 m muži'!$R$5:$R$204,0),4)</f>
        <v>0</v>
      </c>
      <c r="F143" s="2">
        <f>INDEX('startovní listina 100 m muži'!$C$5:$K$204,MATCH($A143,'startovní listina 100 m muži'!$R$5:$R$204,0),5)</f>
        <v>0</v>
      </c>
      <c r="G143" s="33">
        <f>INDEX('startovní listina 100 m muži'!$C$5:$K$204,MATCH($A143,'startovní listina 100 m muži'!$R$5:$R$204,0),6)</f>
        <v>0</v>
      </c>
    </row>
    <row r="144" spans="1:7" ht="12.75">
      <c r="A144" s="23">
        <v>140</v>
      </c>
      <c r="B144" s="32">
        <f>INDEX('startovní listina 100 m muži'!$C$5:$K$204,MATCH(A144,'startovní listina 100 m muži'!$R$5:$R$204,0),1)</f>
        <v>0</v>
      </c>
      <c r="C144" s="32">
        <f>INDEX('startovní listina 100 m muži'!$C$5:$K$204,MATCH($A144,'startovní listina 100 m muži'!$R$5:$R$204,0),2)</f>
        <v>0</v>
      </c>
      <c r="D144" s="2">
        <f>INDEX('startovní listina 100 m muži'!$C$5:$K$204,MATCH($A144,'startovní listina 100 m muži'!$R$5:$R$204,0),3)</f>
        <v>0</v>
      </c>
      <c r="E144" s="2">
        <f>INDEX('startovní listina 100 m muži'!$C$5:$K$204,MATCH($A144,'startovní listina 100 m muži'!$R$5:$R$204,0),4)</f>
        <v>0</v>
      </c>
      <c r="F144" s="2">
        <f>INDEX('startovní listina 100 m muži'!$C$5:$K$204,MATCH($A144,'startovní listina 100 m muži'!$R$5:$R$204,0),5)</f>
        <v>0</v>
      </c>
      <c r="G144" s="33">
        <f>INDEX('startovní listina 100 m muži'!$C$5:$K$204,MATCH($A144,'startovní listina 100 m muži'!$R$5:$R$204,0),6)</f>
        <v>0</v>
      </c>
    </row>
    <row r="145" spans="1:7" ht="12.75">
      <c r="A145" s="23">
        <v>141</v>
      </c>
      <c r="B145" s="32">
        <f>INDEX('startovní listina 100 m muži'!$C$5:$K$204,MATCH(A145,'startovní listina 100 m muži'!$R$5:$R$204,0),1)</f>
        <v>0</v>
      </c>
      <c r="C145" s="32">
        <f>INDEX('startovní listina 100 m muži'!$C$5:$K$204,MATCH($A145,'startovní listina 100 m muži'!$R$5:$R$204,0),2)</f>
        <v>0</v>
      </c>
      <c r="D145" s="2">
        <f>INDEX('startovní listina 100 m muži'!$C$5:$K$204,MATCH($A145,'startovní listina 100 m muži'!$R$5:$R$204,0),3)</f>
        <v>0</v>
      </c>
      <c r="E145" s="2">
        <f>INDEX('startovní listina 100 m muži'!$C$5:$K$204,MATCH($A145,'startovní listina 100 m muži'!$R$5:$R$204,0),4)</f>
        <v>0</v>
      </c>
      <c r="F145" s="2">
        <f>INDEX('startovní listina 100 m muži'!$C$5:$K$204,MATCH($A145,'startovní listina 100 m muži'!$R$5:$R$204,0),5)</f>
        <v>0</v>
      </c>
      <c r="G145" s="33">
        <f>INDEX('startovní listina 100 m muži'!$C$5:$K$204,MATCH($A145,'startovní listina 100 m muži'!$R$5:$R$204,0),6)</f>
        <v>0</v>
      </c>
    </row>
    <row r="146" spans="1:7" ht="12.75">
      <c r="A146" s="23">
        <v>142</v>
      </c>
      <c r="B146" s="32">
        <f>INDEX('startovní listina 100 m muži'!$C$5:$K$204,MATCH(A146,'startovní listina 100 m muži'!$R$5:$R$204,0),1)</f>
        <v>0</v>
      </c>
      <c r="C146" s="32">
        <f>INDEX('startovní listina 100 m muži'!$C$5:$K$204,MATCH($A146,'startovní listina 100 m muži'!$R$5:$R$204,0),2)</f>
        <v>0</v>
      </c>
      <c r="D146" s="2">
        <f>INDEX('startovní listina 100 m muži'!$C$5:$K$204,MATCH($A146,'startovní listina 100 m muži'!$R$5:$R$204,0),3)</f>
        <v>0</v>
      </c>
      <c r="E146" s="2">
        <f>INDEX('startovní listina 100 m muži'!$C$5:$K$204,MATCH($A146,'startovní listina 100 m muži'!$R$5:$R$204,0),4)</f>
        <v>0</v>
      </c>
      <c r="F146" s="2">
        <f>INDEX('startovní listina 100 m muži'!$C$5:$K$204,MATCH($A146,'startovní listina 100 m muži'!$R$5:$R$204,0),5)</f>
        <v>0</v>
      </c>
      <c r="G146" s="33">
        <f>INDEX('startovní listina 100 m muži'!$C$5:$K$204,MATCH($A146,'startovní listina 100 m muži'!$R$5:$R$204,0),6)</f>
        <v>0</v>
      </c>
    </row>
    <row r="147" spans="1:7" ht="12.75">
      <c r="A147" s="23">
        <v>143</v>
      </c>
      <c r="B147" s="32">
        <f>INDEX('startovní listina 100 m muži'!$C$5:$K$204,MATCH(A147,'startovní listina 100 m muži'!$R$5:$R$204,0),1)</f>
        <v>0</v>
      </c>
      <c r="C147" s="32">
        <f>INDEX('startovní listina 100 m muži'!$C$5:$K$204,MATCH($A147,'startovní listina 100 m muži'!$R$5:$R$204,0),2)</f>
        <v>0</v>
      </c>
      <c r="D147" s="2">
        <f>INDEX('startovní listina 100 m muži'!$C$5:$K$204,MATCH($A147,'startovní listina 100 m muži'!$R$5:$R$204,0),3)</f>
        <v>0</v>
      </c>
      <c r="E147" s="2">
        <f>INDEX('startovní listina 100 m muži'!$C$5:$K$204,MATCH($A147,'startovní listina 100 m muži'!$R$5:$R$204,0),4)</f>
        <v>0</v>
      </c>
      <c r="F147" s="2">
        <f>INDEX('startovní listina 100 m muži'!$C$5:$K$204,MATCH($A147,'startovní listina 100 m muži'!$R$5:$R$204,0),5)</f>
        <v>0</v>
      </c>
      <c r="G147" s="33">
        <f>INDEX('startovní listina 100 m muži'!$C$5:$K$204,MATCH($A147,'startovní listina 100 m muži'!$R$5:$R$204,0),6)</f>
        <v>0</v>
      </c>
    </row>
    <row r="148" spans="1:7" ht="12.75">
      <c r="A148" s="23">
        <v>144</v>
      </c>
      <c r="B148" s="32">
        <f>INDEX('startovní listina 100 m muži'!$C$5:$K$204,MATCH(A148,'startovní listina 100 m muži'!$R$5:$R$204,0),1)</f>
        <v>0</v>
      </c>
      <c r="C148" s="32">
        <f>INDEX('startovní listina 100 m muži'!$C$5:$K$204,MATCH($A148,'startovní listina 100 m muži'!$R$5:$R$204,0),2)</f>
        <v>0</v>
      </c>
      <c r="D148" s="2">
        <f>INDEX('startovní listina 100 m muži'!$C$5:$K$204,MATCH($A148,'startovní listina 100 m muži'!$R$5:$R$204,0),3)</f>
        <v>0</v>
      </c>
      <c r="E148" s="2">
        <f>INDEX('startovní listina 100 m muži'!$C$5:$K$204,MATCH($A148,'startovní listina 100 m muži'!$R$5:$R$204,0),4)</f>
        <v>0</v>
      </c>
      <c r="F148" s="2">
        <f>INDEX('startovní listina 100 m muži'!$C$5:$K$204,MATCH($A148,'startovní listina 100 m muži'!$R$5:$R$204,0),5)</f>
        <v>0</v>
      </c>
      <c r="G148" s="33">
        <f>INDEX('startovní listina 100 m muži'!$C$5:$K$204,MATCH($A148,'startovní listina 100 m muži'!$R$5:$R$204,0),6)</f>
        <v>0</v>
      </c>
    </row>
    <row r="149" spans="1:7" ht="12.75">
      <c r="A149" s="23">
        <v>145</v>
      </c>
      <c r="B149" s="32">
        <f>INDEX('startovní listina 100 m muži'!$C$5:$K$204,MATCH(A149,'startovní listina 100 m muži'!$R$5:$R$204,0),1)</f>
        <v>0</v>
      </c>
      <c r="C149" s="32">
        <f>INDEX('startovní listina 100 m muži'!$C$5:$K$204,MATCH($A149,'startovní listina 100 m muži'!$R$5:$R$204,0),2)</f>
        <v>0</v>
      </c>
      <c r="D149" s="2">
        <f>INDEX('startovní listina 100 m muži'!$C$5:$K$204,MATCH($A149,'startovní listina 100 m muži'!$R$5:$R$204,0),3)</f>
        <v>0</v>
      </c>
      <c r="E149" s="2">
        <f>INDEX('startovní listina 100 m muži'!$C$5:$K$204,MATCH($A149,'startovní listina 100 m muži'!$R$5:$R$204,0),4)</f>
        <v>0</v>
      </c>
      <c r="F149" s="2">
        <f>INDEX('startovní listina 100 m muži'!$C$5:$K$204,MATCH($A149,'startovní listina 100 m muži'!$R$5:$R$204,0),5)</f>
        <v>0</v>
      </c>
      <c r="G149" s="33">
        <f>INDEX('startovní listina 100 m muži'!$C$5:$K$204,MATCH($A149,'startovní listina 100 m muži'!$R$5:$R$204,0),6)</f>
        <v>0</v>
      </c>
    </row>
    <row r="150" spans="1:7" ht="12.75">
      <c r="A150" s="23">
        <v>146</v>
      </c>
      <c r="B150" s="32">
        <f>INDEX('startovní listina 100 m muži'!$C$5:$K$204,MATCH(A150,'startovní listina 100 m muži'!$R$5:$R$204,0),1)</f>
        <v>0</v>
      </c>
      <c r="C150" s="32">
        <f>INDEX('startovní listina 100 m muži'!$C$5:$K$204,MATCH($A150,'startovní listina 100 m muži'!$R$5:$R$204,0),2)</f>
        <v>0</v>
      </c>
      <c r="D150" s="2">
        <f>INDEX('startovní listina 100 m muži'!$C$5:$K$204,MATCH($A150,'startovní listina 100 m muži'!$R$5:$R$204,0),3)</f>
        <v>0</v>
      </c>
      <c r="E150" s="2">
        <f>INDEX('startovní listina 100 m muži'!$C$5:$K$204,MATCH($A150,'startovní listina 100 m muži'!$R$5:$R$204,0),4)</f>
        <v>0</v>
      </c>
      <c r="F150" s="2">
        <f>INDEX('startovní listina 100 m muži'!$C$5:$K$204,MATCH($A150,'startovní listina 100 m muži'!$R$5:$R$204,0),5)</f>
        <v>0</v>
      </c>
      <c r="G150" s="33">
        <f>INDEX('startovní listina 100 m muži'!$C$5:$K$204,MATCH($A150,'startovní listina 100 m muži'!$R$5:$R$204,0),6)</f>
        <v>0</v>
      </c>
    </row>
    <row r="151" spans="1:7" ht="12.75">
      <c r="A151" s="23">
        <v>147</v>
      </c>
      <c r="B151" s="32">
        <f>INDEX('startovní listina 100 m muži'!$C$5:$K$204,MATCH(A151,'startovní listina 100 m muži'!$R$5:$R$204,0),1)</f>
        <v>0</v>
      </c>
      <c r="C151" s="32">
        <f>INDEX('startovní listina 100 m muži'!$C$5:$K$204,MATCH($A151,'startovní listina 100 m muži'!$R$5:$R$204,0),2)</f>
        <v>0</v>
      </c>
      <c r="D151" s="2">
        <f>INDEX('startovní listina 100 m muži'!$C$5:$K$204,MATCH($A151,'startovní listina 100 m muži'!$R$5:$R$204,0),3)</f>
        <v>0</v>
      </c>
      <c r="E151" s="2">
        <f>INDEX('startovní listina 100 m muži'!$C$5:$K$204,MATCH($A151,'startovní listina 100 m muži'!$R$5:$R$204,0),4)</f>
        <v>0</v>
      </c>
      <c r="F151" s="2">
        <f>INDEX('startovní listina 100 m muži'!$C$5:$K$204,MATCH($A151,'startovní listina 100 m muži'!$R$5:$R$204,0),5)</f>
        <v>0</v>
      </c>
      <c r="G151" s="33">
        <f>INDEX('startovní listina 100 m muži'!$C$5:$K$204,MATCH($A151,'startovní listina 100 m muži'!$R$5:$R$204,0),6)</f>
        <v>0</v>
      </c>
    </row>
    <row r="152" spans="1:7" ht="12.75">
      <c r="A152" s="23">
        <v>148</v>
      </c>
      <c r="B152" s="32">
        <f>INDEX('startovní listina 100 m muži'!$C$5:$K$204,MATCH(A152,'startovní listina 100 m muži'!$R$5:$R$204,0),1)</f>
        <v>0</v>
      </c>
      <c r="C152" s="32">
        <f>INDEX('startovní listina 100 m muži'!$C$5:$K$204,MATCH($A152,'startovní listina 100 m muži'!$R$5:$R$204,0),2)</f>
        <v>0</v>
      </c>
      <c r="D152" s="2">
        <f>INDEX('startovní listina 100 m muži'!$C$5:$K$204,MATCH($A152,'startovní listina 100 m muži'!$R$5:$R$204,0),3)</f>
        <v>0</v>
      </c>
      <c r="E152" s="2">
        <f>INDEX('startovní listina 100 m muži'!$C$5:$K$204,MATCH($A152,'startovní listina 100 m muži'!$R$5:$R$204,0),4)</f>
        <v>0</v>
      </c>
      <c r="F152" s="2">
        <f>INDEX('startovní listina 100 m muži'!$C$5:$K$204,MATCH($A152,'startovní listina 100 m muži'!$R$5:$R$204,0),5)</f>
        <v>0</v>
      </c>
      <c r="G152" s="33">
        <f>INDEX('startovní listina 100 m muži'!$C$5:$K$204,MATCH($A152,'startovní listina 100 m muži'!$R$5:$R$204,0),6)</f>
        <v>0</v>
      </c>
    </row>
    <row r="153" spans="1:7" ht="12.75">
      <c r="A153" s="23">
        <v>149</v>
      </c>
      <c r="B153" s="32">
        <f>INDEX('startovní listina 100 m muži'!$C$5:$K$204,MATCH(A153,'startovní listina 100 m muži'!$R$5:$R$204,0),1)</f>
        <v>0</v>
      </c>
      <c r="C153" s="32">
        <f>INDEX('startovní listina 100 m muži'!$C$5:$K$204,MATCH($A153,'startovní listina 100 m muži'!$R$5:$R$204,0),2)</f>
        <v>0</v>
      </c>
      <c r="D153" s="2">
        <f>INDEX('startovní listina 100 m muži'!$C$5:$K$204,MATCH($A153,'startovní listina 100 m muži'!$R$5:$R$204,0),3)</f>
        <v>0</v>
      </c>
      <c r="E153" s="2">
        <f>INDEX('startovní listina 100 m muži'!$C$5:$K$204,MATCH($A153,'startovní listina 100 m muži'!$R$5:$R$204,0),4)</f>
        <v>0</v>
      </c>
      <c r="F153" s="2">
        <f>INDEX('startovní listina 100 m muži'!$C$5:$K$204,MATCH($A153,'startovní listina 100 m muži'!$R$5:$R$204,0),5)</f>
        <v>0</v>
      </c>
      <c r="G153" s="33">
        <f>INDEX('startovní listina 100 m muži'!$C$5:$K$204,MATCH($A153,'startovní listina 100 m muži'!$R$5:$R$204,0),6)</f>
        <v>0</v>
      </c>
    </row>
    <row r="154" spans="1:7" ht="12.75">
      <c r="A154" s="23">
        <v>150</v>
      </c>
      <c r="B154" s="32">
        <f>INDEX('startovní listina 100 m muži'!$C$5:$K$204,MATCH(A154,'startovní listina 100 m muži'!$R$5:$R$204,0),1)</f>
        <v>0</v>
      </c>
      <c r="C154" s="32">
        <f>INDEX('startovní listina 100 m muži'!$C$5:$K$204,MATCH($A154,'startovní listina 100 m muži'!$R$5:$R$204,0),2)</f>
        <v>0</v>
      </c>
      <c r="D154" s="2">
        <f>INDEX('startovní listina 100 m muži'!$C$5:$K$204,MATCH($A154,'startovní listina 100 m muži'!$R$5:$R$204,0),3)</f>
        <v>0</v>
      </c>
      <c r="E154" s="2">
        <f>INDEX('startovní listina 100 m muži'!$C$5:$K$204,MATCH($A154,'startovní listina 100 m muži'!$R$5:$R$204,0),4)</f>
        <v>0</v>
      </c>
      <c r="F154" s="2">
        <f>INDEX('startovní listina 100 m muži'!$C$5:$K$204,MATCH($A154,'startovní listina 100 m muži'!$R$5:$R$204,0),5)</f>
        <v>0</v>
      </c>
      <c r="G154" s="33">
        <f>INDEX('startovní listina 100 m muži'!$C$5:$K$204,MATCH($A154,'startovní listina 100 m muži'!$R$5:$R$204,0),6)</f>
        <v>0</v>
      </c>
    </row>
    <row r="155" spans="1:7" ht="12.75">
      <c r="A155" s="23">
        <v>151</v>
      </c>
      <c r="B155" s="32">
        <f>INDEX('startovní listina 100 m muži'!$C$5:$K$204,MATCH(A155,'startovní listina 100 m muži'!$R$5:$R$204,0),1)</f>
        <v>0</v>
      </c>
      <c r="C155" s="32">
        <f>INDEX('startovní listina 100 m muži'!$C$5:$K$204,MATCH($A155,'startovní listina 100 m muži'!$R$5:$R$204,0),2)</f>
        <v>0</v>
      </c>
      <c r="D155" s="2">
        <f>INDEX('startovní listina 100 m muži'!$C$5:$K$204,MATCH($A155,'startovní listina 100 m muži'!$R$5:$R$204,0),3)</f>
        <v>0</v>
      </c>
      <c r="E155" s="2">
        <f>INDEX('startovní listina 100 m muži'!$C$5:$K$204,MATCH($A155,'startovní listina 100 m muži'!$R$5:$R$204,0),4)</f>
        <v>0</v>
      </c>
      <c r="F155" s="2">
        <f>INDEX('startovní listina 100 m muži'!$C$5:$K$204,MATCH($A155,'startovní listina 100 m muži'!$R$5:$R$204,0),5)</f>
        <v>0</v>
      </c>
      <c r="G155" s="33">
        <f>INDEX('startovní listina 100 m muži'!$C$5:$K$204,MATCH($A155,'startovní listina 100 m muži'!$R$5:$R$204,0),6)</f>
        <v>0</v>
      </c>
    </row>
    <row r="156" spans="1:7" ht="12.75">
      <c r="A156" s="23">
        <v>152</v>
      </c>
      <c r="B156" s="32">
        <f>INDEX('startovní listina 100 m muži'!$C$5:$K$204,MATCH(A156,'startovní listina 100 m muži'!$R$5:$R$204,0),1)</f>
        <v>0</v>
      </c>
      <c r="C156" s="32">
        <f>INDEX('startovní listina 100 m muži'!$C$5:$K$204,MATCH($A156,'startovní listina 100 m muži'!$R$5:$R$204,0),2)</f>
        <v>0</v>
      </c>
      <c r="D156" s="2">
        <f>INDEX('startovní listina 100 m muži'!$C$5:$K$204,MATCH($A156,'startovní listina 100 m muži'!$R$5:$R$204,0),3)</f>
        <v>0</v>
      </c>
      <c r="E156" s="2">
        <f>INDEX('startovní listina 100 m muži'!$C$5:$K$204,MATCH($A156,'startovní listina 100 m muži'!$R$5:$R$204,0),4)</f>
        <v>0</v>
      </c>
      <c r="F156" s="2">
        <f>INDEX('startovní listina 100 m muži'!$C$5:$K$204,MATCH($A156,'startovní listina 100 m muži'!$R$5:$R$204,0),5)</f>
        <v>0</v>
      </c>
      <c r="G156" s="33">
        <f>INDEX('startovní listina 100 m muži'!$C$5:$K$204,MATCH($A156,'startovní listina 100 m muži'!$R$5:$R$204,0),6)</f>
        <v>0</v>
      </c>
    </row>
    <row r="157" spans="1:7" ht="12.75">
      <c r="A157" s="23">
        <v>153</v>
      </c>
      <c r="B157" s="32">
        <f>INDEX('startovní listina 100 m muži'!$C$5:$K$204,MATCH(A157,'startovní listina 100 m muži'!$R$5:$R$204,0),1)</f>
        <v>0</v>
      </c>
      <c r="C157" s="32">
        <f>INDEX('startovní listina 100 m muži'!$C$5:$K$204,MATCH($A157,'startovní listina 100 m muži'!$R$5:$R$204,0),2)</f>
        <v>0</v>
      </c>
      <c r="D157" s="2">
        <f>INDEX('startovní listina 100 m muži'!$C$5:$K$204,MATCH($A157,'startovní listina 100 m muži'!$R$5:$R$204,0),3)</f>
        <v>0</v>
      </c>
      <c r="E157" s="2">
        <f>INDEX('startovní listina 100 m muži'!$C$5:$K$204,MATCH($A157,'startovní listina 100 m muži'!$R$5:$R$204,0),4)</f>
        <v>0</v>
      </c>
      <c r="F157" s="2">
        <f>INDEX('startovní listina 100 m muži'!$C$5:$K$204,MATCH($A157,'startovní listina 100 m muži'!$R$5:$R$204,0),5)</f>
        <v>0</v>
      </c>
      <c r="G157" s="33">
        <f>INDEX('startovní listina 100 m muži'!$C$5:$K$204,MATCH($A157,'startovní listina 100 m muži'!$R$5:$R$204,0),6)</f>
        <v>0</v>
      </c>
    </row>
    <row r="158" spans="1:7" ht="12.75">
      <c r="A158" s="23">
        <v>154</v>
      </c>
      <c r="B158" s="32">
        <f>INDEX('startovní listina 100 m muži'!$C$5:$K$204,MATCH(A158,'startovní listina 100 m muži'!$R$5:$R$204,0),1)</f>
        <v>0</v>
      </c>
      <c r="C158" s="32">
        <f>INDEX('startovní listina 100 m muži'!$C$5:$K$204,MATCH($A158,'startovní listina 100 m muži'!$R$5:$R$204,0),2)</f>
        <v>0</v>
      </c>
      <c r="D158" s="2">
        <f>INDEX('startovní listina 100 m muži'!$C$5:$K$204,MATCH($A158,'startovní listina 100 m muži'!$R$5:$R$204,0),3)</f>
        <v>0</v>
      </c>
      <c r="E158" s="2">
        <f>INDEX('startovní listina 100 m muži'!$C$5:$K$204,MATCH($A158,'startovní listina 100 m muži'!$R$5:$R$204,0),4)</f>
        <v>0</v>
      </c>
      <c r="F158" s="2">
        <f>INDEX('startovní listina 100 m muži'!$C$5:$K$204,MATCH($A158,'startovní listina 100 m muži'!$R$5:$R$204,0),5)</f>
        <v>0</v>
      </c>
      <c r="G158" s="33">
        <f>INDEX('startovní listina 100 m muži'!$C$5:$K$204,MATCH($A158,'startovní listina 100 m muži'!$R$5:$R$204,0),6)</f>
        <v>0</v>
      </c>
    </row>
    <row r="159" spans="1:7" ht="12.75">
      <c r="A159" s="23">
        <v>155</v>
      </c>
      <c r="B159" s="32">
        <f>INDEX('startovní listina 100 m muži'!$C$5:$K$204,MATCH(A159,'startovní listina 100 m muži'!$R$5:$R$204,0),1)</f>
        <v>0</v>
      </c>
      <c r="C159" s="32">
        <f>INDEX('startovní listina 100 m muži'!$C$5:$K$204,MATCH($A159,'startovní listina 100 m muži'!$R$5:$R$204,0),2)</f>
        <v>0</v>
      </c>
      <c r="D159" s="2">
        <f>INDEX('startovní listina 100 m muži'!$C$5:$K$204,MATCH($A159,'startovní listina 100 m muži'!$R$5:$R$204,0),3)</f>
        <v>0</v>
      </c>
      <c r="E159" s="2">
        <f>INDEX('startovní listina 100 m muži'!$C$5:$K$204,MATCH($A159,'startovní listina 100 m muži'!$R$5:$R$204,0),4)</f>
        <v>0</v>
      </c>
      <c r="F159" s="2">
        <f>INDEX('startovní listina 100 m muži'!$C$5:$K$204,MATCH($A159,'startovní listina 100 m muži'!$R$5:$R$204,0),5)</f>
        <v>0</v>
      </c>
      <c r="G159" s="33">
        <f>INDEX('startovní listina 100 m muži'!$C$5:$K$204,MATCH($A159,'startovní listina 100 m muži'!$R$5:$R$204,0),6)</f>
        <v>0</v>
      </c>
    </row>
    <row r="160" spans="1:7" ht="12.75">
      <c r="A160" s="23">
        <v>156</v>
      </c>
      <c r="B160" s="32">
        <f>INDEX('startovní listina 100 m muži'!$C$5:$K$204,MATCH(A160,'startovní listina 100 m muži'!$R$5:$R$204,0),1)</f>
        <v>0</v>
      </c>
      <c r="C160" s="32">
        <f>INDEX('startovní listina 100 m muži'!$C$5:$K$204,MATCH($A160,'startovní listina 100 m muži'!$R$5:$R$204,0),2)</f>
        <v>0</v>
      </c>
      <c r="D160" s="2">
        <f>INDEX('startovní listina 100 m muži'!$C$5:$K$204,MATCH($A160,'startovní listina 100 m muži'!$R$5:$R$204,0),3)</f>
        <v>0</v>
      </c>
      <c r="E160" s="2">
        <f>INDEX('startovní listina 100 m muži'!$C$5:$K$204,MATCH($A160,'startovní listina 100 m muži'!$R$5:$R$204,0),4)</f>
        <v>0</v>
      </c>
      <c r="F160" s="2">
        <f>INDEX('startovní listina 100 m muži'!$C$5:$K$204,MATCH($A160,'startovní listina 100 m muži'!$R$5:$R$204,0),5)</f>
        <v>0</v>
      </c>
      <c r="G160" s="33">
        <f>INDEX('startovní listina 100 m muži'!$C$5:$K$204,MATCH($A160,'startovní listina 100 m muži'!$R$5:$R$204,0),6)</f>
        <v>0</v>
      </c>
    </row>
    <row r="161" spans="1:7" ht="12.75">
      <c r="A161" s="23">
        <v>157</v>
      </c>
      <c r="B161" s="32">
        <f>INDEX('startovní listina 100 m muži'!$C$5:$K$204,MATCH(A161,'startovní listina 100 m muži'!$R$5:$R$204,0),1)</f>
        <v>0</v>
      </c>
      <c r="C161" s="32">
        <f>INDEX('startovní listina 100 m muži'!$C$5:$K$204,MATCH($A161,'startovní listina 100 m muži'!$R$5:$R$204,0),2)</f>
        <v>0</v>
      </c>
      <c r="D161" s="2">
        <f>INDEX('startovní listina 100 m muži'!$C$5:$K$204,MATCH($A161,'startovní listina 100 m muži'!$R$5:$R$204,0),3)</f>
        <v>0</v>
      </c>
      <c r="E161" s="2">
        <f>INDEX('startovní listina 100 m muži'!$C$5:$K$204,MATCH($A161,'startovní listina 100 m muži'!$R$5:$R$204,0),4)</f>
        <v>0</v>
      </c>
      <c r="F161" s="2">
        <f>INDEX('startovní listina 100 m muži'!$C$5:$K$204,MATCH($A161,'startovní listina 100 m muži'!$R$5:$R$204,0),5)</f>
        <v>0</v>
      </c>
      <c r="G161" s="33">
        <f>INDEX('startovní listina 100 m muži'!$C$5:$K$204,MATCH($A161,'startovní listina 100 m muži'!$R$5:$R$204,0),6)</f>
        <v>0</v>
      </c>
    </row>
    <row r="162" spans="1:7" ht="12.75">
      <c r="A162" s="23">
        <v>158</v>
      </c>
      <c r="B162" s="32">
        <f>INDEX('startovní listina 100 m muži'!$C$5:$K$204,MATCH(A162,'startovní listina 100 m muži'!$R$5:$R$204,0),1)</f>
        <v>0</v>
      </c>
      <c r="C162" s="32">
        <f>INDEX('startovní listina 100 m muži'!$C$5:$K$204,MATCH($A162,'startovní listina 100 m muži'!$R$5:$R$204,0),2)</f>
        <v>0</v>
      </c>
      <c r="D162" s="2">
        <f>INDEX('startovní listina 100 m muži'!$C$5:$K$204,MATCH($A162,'startovní listina 100 m muži'!$R$5:$R$204,0),3)</f>
        <v>0</v>
      </c>
      <c r="E162" s="2">
        <f>INDEX('startovní listina 100 m muži'!$C$5:$K$204,MATCH($A162,'startovní listina 100 m muži'!$R$5:$R$204,0),4)</f>
        <v>0</v>
      </c>
      <c r="F162" s="2">
        <f>INDEX('startovní listina 100 m muži'!$C$5:$K$204,MATCH($A162,'startovní listina 100 m muži'!$R$5:$R$204,0),5)</f>
        <v>0</v>
      </c>
      <c r="G162" s="33">
        <f>INDEX('startovní listina 100 m muži'!$C$5:$K$204,MATCH($A162,'startovní listina 100 m muži'!$R$5:$R$204,0),6)</f>
        <v>0</v>
      </c>
    </row>
    <row r="163" spans="1:7" ht="12.75">
      <c r="A163" s="23">
        <v>159</v>
      </c>
      <c r="B163" s="32">
        <f>INDEX('startovní listina 100 m muži'!$C$5:$K$204,MATCH(A163,'startovní listina 100 m muži'!$R$5:$R$204,0),1)</f>
        <v>0</v>
      </c>
      <c r="C163" s="32">
        <f>INDEX('startovní listina 100 m muži'!$C$5:$K$204,MATCH($A163,'startovní listina 100 m muži'!$R$5:$R$204,0),2)</f>
        <v>0</v>
      </c>
      <c r="D163" s="2">
        <f>INDEX('startovní listina 100 m muži'!$C$5:$K$204,MATCH($A163,'startovní listina 100 m muži'!$R$5:$R$204,0),3)</f>
        <v>0</v>
      </c>
      <c r="E163" s="2">
        <f>INDEX('startovní listina 100 m muži'!$C$5:$K$204,MATCH($A163,'startovní listina 100 m muži'!$R$5:$R$204,0),4)</f>
        <v>0</v>
      </c>
      <c r="F163" s="2">
        <f>INDEX('startovní listina 100 m muži'!$C$5:$K$204,MATCH($A163,'startovní listina 100 m muži'!$R$5:$R$204,0),5)</f>
        <v>0</v>
      </c>
      <c r="G163" s="33">
        <f>INDEX('startovní listina 100 m muži'!$C$5:$K$204,MATCH($A163,'startovní listina 100 m muži'!$R$5:$R$204,0),6)</f>
        <v>0</v>
      </c>
    </row>
    <row r="164" spans="1:7" ht="12.75">
      <c r="A164" s="23">
        <v>160</v>
      </c>
      <c r="B164" s="32">
        <f>INDEX('startovní listina 100 m muži'!$C$5:$K$204,MATCH(A164,'startovní listina 100 m muži'!$R$5:$R$204,0),1)</f>
        <v>0</v>
      </c>
      <c r="C164" s="32">
        <f>INDEX('startovní listina 100 m muži'!$C$5:$K$204,MATCH($A164,'startovní listina 100 m muži'!$R$5:$R$204,0),2)</f>
        <v>0</v>
      </c>
      <c r="D164" s="2">
        <f>INDEX('startovní listina 100 m muži'!$C$5:$K$204,MATCH($A164,'startovní listina 100 m muži'!$R$5:$R$204,0),3)</f>
        <v>0</v>
      </c>
      <c r="E164" s="2">
        <f>INDEX('startovní listina 100 m muži'!$C$5:$K$204,MATCH($A164,'startovní listina 100 m muži'!$R$5:$R$204,0),4)</f>
        <v>0</v>
      </c>
      <c r="F164" s="2">
        <f>INDEX('startovní listina 100 m muži'!$C$5:$K$204,MATCH($A164,'startovní listina 100 m muži'!$R$5:$R$204,0),5)</f>
        <v>0</v>
      </c>
      <c r="G164" s="33">
        <f>INDEX('startovní listina 100 m muži'!$C$5:$K$204,MATCH($A164,'startovní listina 100 m muži'!$R$5:$R$204,0),6)</f>
        <v>0</v>
      </c>
    </row>
    <row r="165" spans="1:7" ht="12.75">
      <c r="A165" s="23">
        <v>161</v>
      </c>
      <c r="B165" s="32">
        <f>INDEX('startovní listina 100 m muži'!$C$5:$K$204,MATCH(A165,'startovní listina 100 m muži'!$R$5:$R$204,0),1)</f>
        <v>0</v>
      </c>
      <c r="C165" s="32">
        <f>INDEX('startovní listina 100 m muži'!$C$5:$K$204,MATCH($A165,'startovní listina 100 m muži'!$R$5:$R$204,0),2)</f>
        <v>0</v>
      </c>
      <c r="D165" s="2">
        <f>INDEX('startovní listina 100 m muži'!$C$5:$K$204,MATCH($A165,'startovní listina 100 m muži'!$R$5:$R$204,0),3)</f>
        <v>0</v>
      </c>
      <c r="E165" s="2">
        <f>INDEX('startovní listina 100 m muži'!$C$5:$K$204,MATCH($A165,'startovní listina 100 m muži'!$R$5:$R$204,0),4)</f>
        <v>0</v>
      </c>
      <c r="F165" s="2">
        <f>INDEX('startovní listina 100 m muži'!$C$5:$K$204,MATCH($A165,'startovní listina 100 m muži'!$R$5:$R$204,0),5)</f>
        <v>0</v>
      </c>
      <c r="G165" s="33">
        <f>INDEX('startovní listina 100 m muži'!$C$5:$K$204,MATCH($A165,'startovní listina 100 m muži'!$R$5:$R$204,0),6)</f>
        <v>0</v>
      </c>
    </row>
    <row r="166" spans="1:7" ht="12.75">
      <c r="A166" s="23">
        <v>162</v>
      </c>
      <c r="B166" s="32">
        <f>INDEX('startovní listina 100 m muži'!$C$5:$K$204,MATCH(A166,'startovní listina 100 m muži'!$R$5:$R$204,0),1)</f>
        <v>0</v>
      </c>
      <c r="C166" s="32">
        <f>INDEX('startovní listina 100 m muži'!$C$5:$K$204,MATCH($A166,'startovní listina 100 m muži'!$R$5:$R$204,0),2)</f>
        <v>0</v>
      </c>
      <c r="D166" s="2">
        <f>INDEX('startovní listina 100 m muži'!$C$5:$K$204,MATCH($A166,'startovní listina 100 m muži'!$R$5:$R$204,0),3)</f>
        <v>0</v>
      </c>
      <c r="E166" s="2">
        <f>INDEX('startovní listina 100 m muži'!$C$5:$K$204,MATCH($A166,'startovní listina 100 m muži'!$R$5:$R$204,0),4)</f>
        <v>0</v>
      </c>
      <c r="F166" s="2">
        <f>INDEX('startovní listina 100 m muži'!$C$5:$K$204,MATCH($A166,'startovní listina 100 m muži'!$R$5:$R$204,0),5)</f>
        <v>0</v>
      </c>
      <c r="G166" s="33">
        <f>INDEX('startovní listina 100 m muži'!$C$5:$K$204,MATCH($A166,'startovní listina 100 m muži'!$R$5:$R$204,0),6)</f>
        <v>0</v>
      </c>
    </row>
    <row r="167" spans="1:7" ht="12.75">
      <c r="A167" s="23">
        <v>163</v>
      </c>
      <c r="B167" s="32">
        <f>INDEX('startovní listina 100 m muži'!$C$5:$K$204,MATCH(A167,'startovní listina 100 m muži'!$R$5:$R$204,0),1)</f>
        <v>0</v>
      </c>
      <c r="C167" s="32">
        <f>INDEX('startovní listina 100 m muži'!$C$5:$K$204,MATCH($A167,'startovní listina 100 m muži'!$R$5:$R$204,0),2)</f>
        <v>0</v>
      </c>
      <c r="D167" s="2">
        <f>INDEX('startovní listina 100 m muži'!$C$5:$K$204,MATCH($A167,'startovní listina 100 m muži'!$R$5:$R$204,0),3)</f>
        <v>0</v>
      </c>
      <c r="E167" s="2">
        <f>INDEX('startovní listina 100 m muži'!$C$5:$K$204,MATCH($A167,'startovní listina 100 m muži'!$R$5:$R$204,0),4)</f>
        <v>0</v>
      </c>
      <c r="F167" s="2">
        <f>INDEX('startovní listina 100 m muži'!$C$5:$K$204,MATCH($A167,'startovní listina 100 m muži'!$R$5:$R$204,0),5)</f>
        <v>0</v>
      </c>
      <c r="G167" s="33">
        <f>INDEX('startovní listina 100 m muži'!$C$5:$K$204,MATCH($A167,'startovní listina 100 m muži'!$R$5:$R$204,0),6)</f>
        <v>0</v>
      </c>
    </row>
    <row r="168" spans="1:7" ht="12.75">
      <c r="A168" s="23">
        <v>164</v>
      </c>
      <c r="B168" s="32">
        <f>INDEX('startovní listina 100 m muži'!$C$5:$K$204,MATCH(A168,'startovní listina 100 m muži'!$R$5:$R$204,0),1)</f>
        <v>0</v>
      </c>
      <c r="C168" s="32">
        <f>INDEX('startovní listina 100 m muži'!$C$5:$K$204,MATCH($A168,'startovní listina 100 m muži'!$R$5:$R$204,0),2)</f>
        <v>0</v>
      </c>
      <c r="D168" s="2">
        <f>INDEX('startovní listina 100 m muži'!$C$5:$K$204,MATCH($A168,'startovní listina 100 m muži'!$R$5:$R$204,0),3)</f>
        <v>0</v>
      </c>
      <c r="E168" s="2">
        <f>INDEX('startovní listina 100 m muži'!$C$5:$K$204,MATCH($A168,'startovní listina 100 m muži'!$R$5:$R$204,0),4)</f>
        <v>0</v>
      </c>
      <c r="F168" s="2">
        <f>INDEX('startovní listina 100 m muži'!$C$5:$K$204,MATCH($A168,'startovní listina 100 m muži'!$R$5:$R$204,0),5)</f>
        <v>0</v>
      </c>
      <c r="G168" s="33">
        <f>INDEX('startovní listina 100 m muži'!$C$5:$K$204,MATCH($A168,'startovní listina 100 m muži'!$R$5:$R$204,0),6)</f>
        <v>0</v>
      </c>
    </row>
    <row r="169" spans="1:7" ht="12.75">
      <c r="A169" s="23">
        <v>165</v>
      </c>
      <c r="B169" s="32">
        <f>INDEX('startovní listina 100 m muži'!$C$5:$K$204,MATCH(A169,'startovní listina 100 m muži'!$R$5:$R$204,0),1)</f>
        <v>0</v>
      </c>
      <c r="C169" s="32">
        <f>INDEX('startovní listina 100 m muži'!$C$5:$K$204,MATCH($A169,'startovní listina 100 m muži'!$R$5:$R$204,0),2)</f>
        <v>0</v>
      </c>
      <c r="D169" s="2">
        <f>INDEX('startovní listina 100 m muži'!$C$5:$K$204,MATCH($A169,'startovní listina 100 m muži'!$R$5:$R$204,0),3)</f>
        <v>0</v>
      </c>
      <c r="E169" s="2">
        <f>INDEX('startovní listina 100 m muži'!$C$5:$K$204,MATCH($A169,'startovní listina 100 m muži'!$R$5:$R$204,0),4)</f>
        <v>0</v>
      </c>
      <c r="F169" s="2">
        <f>INDEX('startovní listina 100 m muži'!$C$5:$K$204,MATCH($A169,'startovní listina 100 m muži'!$R$5:$R$204,0),5)</f>
        <v>0</v>
      </c>
      <c r="G169" s="33">
        <f>INDEX('startovní listina 100 m muži'!$C$5:$K$204,MATCH($A169,'startovní listina 100 m muži'!$R$5:$R$204,0),6)</f>
        <v>0</v>
      </c>
    </row>
    <row r="170" spans="1:7" ht="12.75">
      <c r="A170" s="23">
        <v>166</v>
      </c>
      <c r="B170" s="32">
        <f>INDEX('startovní listina 100 m muži'!$C$5:$K$204,MATCH(A170,'startovní listina 100 m muži'!$R$5:$R$204,0),1)</f>
        <v>0</v>
      </c>
      <c r="C170" s="32">
        <f>INDEX('startovní listina 100 m muži'!$C$5:$K$204,MATCH($A170,'startovní listina 100 m muži'!$R$5:$R$204,0),2)</f>
        <v>0</v>
      </c>
      <c r="D170" s="2">
        <f>INDEX('startovní listina 100 m muži'!$C$5:$K$204,MATCH($A170,'startovní listina 100 m muži'!$R$5:$R$204,0),3)</f>
        <v>0</v>
      </c>
      <c r="E170" s="2">
        <f>INDEX('startovní listina 100 m muži'!$C$5:$K$204,MATCH($A170,'startovní listina 100 m muži'!$R$5:$R$204,0),4)</f>
        <v>0</v>
      </c>
      <c r="F170" s="2">
        <f>INDEX('startovní listina 100 m muži'!$C$5:$K$204,MATCH($A170,'startovní listina 100 m muži'!$R$5:$R$204,0),5)</f>
        <v>0</v>
      </c>
      <c r="G170" s="33">
        <f>INDEX('startovní listina 100 m muži'!$C$5:$K$204,MATCH($A170,'startovní listina 100 m muži'!$R$5:$R$204,0),6)</f>
        <v>0</v>
      </c>
    </row>
    <row r="171" spans="1:7" ht="12.75">
      <c r="A171" s="23">
        <v>167</v>
      </c>
      <c r="B171" s="32">
        <f>INDEX('startovní listina 100 m muži'!$C$5:$K$204,MATCH(A171,'startovní listina 100 m muži'!$R$5:$R$204,0),1)</f>
        <v>0</v>
      </c>
      <c r="C171" s="32">
        <f>INDEX('startovní listina 100 m muži'!$C$5:$K$204,MATCH($A171,'startovní listina 100 m muži'!$R$5:$R$204,0),2)</f>
        <v>0</v>
      </c>
      <c r="D171" s="2">
        <f>INDEX('startovní listina 100 m muži'!$C$5:$K$204,MATCH($A171,'startovní listina 100 m muži'!$R$5:$R$204,0),3)</f>
        <v>0</v>
      </c>
      <c r="E171" s="2">
        <f>INDEX('startovní listina 100 m muži'!$C$5:$K$204,MATCH($A171,'startovní listina 100 m muži'!$R$5:$R$204,0),4)</f>
        <v>0</v>
      </c>
      <c r="F171" s="2">
        <f>INDEX('startovní listina 100 m muži'!$C$5:$K$204,MATCH($A171,'startovní listina 100 m muži'!$R$5:$R$204,0),5)</f>
        <v>0</v>
      </c>
      <c r="G171" s="33">
        <f>INDEX('startovní listina 100 m muži'!$C$5:$K$204,MATCH($A171,'startovní listina 100 m muži'!$R$5:$R$204,0),6)</f>
        <v>0</v>
      </c>
    </row>
    <row r="172" spans="1:7" ht="12.75">
      <c r="A172" s="23">
        <v>168</v>
      </c>
      <c r="B172" s="32">
        <f>INDEX('startovní listina 100 m muži'!$C$5:$K$204,MATCH(A172,'startovní listina 100 m muži'!$R$5:$R$204,0),1)</f>
        <v>0</v>
      </c>
      <c r="C172" s="32">
        <f>INDEX('startovní listina 100 m muži'!$C$5:$K$204,MATCH($A172,'startovní listina 100 m muži'!$R$5:$R$204,0),2)</f>
        <v>0</v>
      </c>
      <c r="D172" s="2">
        <f>INDEX('startovní listina 100 m muži'!$C$5:$K$204,MATCH($A172,'startovní listina 100 m muži'!$R$5:$R$204,0),3)</f>
        <v>0</v>
      </c>
      <c r="E172" s="2">
        <f>INDEX('startovní listina 100 m muži'!$C$5:$K$204,MATCH($A172,'startovní listina 100 m muži'!$R$5:$R$204,0),4)</f>
        <v>0</v>
      </c>
      <c r="F172" s="2">
        <f>INDEX('startovní listina 100 m muži'!$C$5:$K$204,MATCH($A172,'startovní listina 100 m muži'!$R$5:$R$204,0),5)</f>
        <v>0</v>
      </c>
      <c r="G172" s="33">
        <f>INDEX('startovní listina 100 m muži'!$C$5:$K$204,MATCH($A172,'startovní listina 100 m muži'!$R$5:$R$204,0),6)</f>
        <v>0</v>
      </c>
    </row>
    <row r="173" spans="1:7" ht="12.75">
      <c r="A173" s="23">
        <v>169</v>
      </c>
      <c r="B173" s="32">
        <f>INDEX('startovní listina 100 m muži'!$C$5:$K$204,MATCH(A173,'startovní listina 100 m muži'!$R$5:$R$204,0),1)</f>
        <v>0</v>
      </c>
      <c r="C173" s="32">
        <f>INDEX('startovní listina 100 m muži'!$C$5:$K$204,MATCH($A173,'startovní listina 100 m muži'!$R$5:$R$204,0),2)</f>
        <v>0</v>
      </c>
      <c r="D173" s="2">
        <f>INDEX('startovní listina 100 m muži'!$C$5:$K$204,MATCH($A173,'startovní listina 100 m muži'!$R$5:$R$204,0),3)</f>
        <v>0</v>
      </c>
      <c r="E173" s="2">
        <f>INDEX('startovní listina 100 m muži'!$C$5:$K$204,MATCH($A173,'startovní listina 100 m muži'!$R$5:$R$204,0),4)</f>
        <v>0</v>
      </c>
      <c r="F173" s="2">
        <f>INDEX('startovní listina 100 m muži'!$C$5:$K$204,MATCH($A173,'startovní listina 100 m muži'!$R$5:$R$204,0),5)</f>
        <v>0</v>
      </c>
      <c r="G173" s="33">
        <f>INDEX('startovní listina 100 m muži'!$C$5:$K$204,MATCH($A173,'startovní listina 100 m muži'!$R$5:$R$204,0),6)</f>
        <v>0</v>
      </c>
    </row>
    <row r="174" spans="1:7" ht="12.75">
      <c r="A174" s="23">
        <v>170</v>
      </c>
      <c r="B174" s="32">
        <f>INDEX('startovní listina 100 m muži'!$C$5:$K$204,MATCH(A174,'startovní listina 100 m muži'!$R$5:$R$204,0),1)</f>
        <v>0</v>
      </c>
      <c r="C174" s="32">
        <f>INDEX('startovní listina 100 m muži'!$C$5:$K$204,MATCH($A174,'startovní listina 100 m muži'!$R$5:$R$204,0),2)</f>
        <v>0</v>
      </c>
      <c r="D174" s="2">
        <f>INDEX('startovní listina 100 m muži'!$C$5:$K$204,MATCH($A174,'startovní listina 100 m muži'!$R$5:$R$204,0),3)</f>
        <v>0</v>
      </c>
      <c r="E174" s="2">
        <f>INDEX('startovní listina 100 m muži'!$C$5:$K$204,MATCH($A174,'startovní listina 100 m muži'!$R$5:$R$204,0),4)</f>
        <v>0</v>
      </c>
      <c r="F174" s="2">
        <f>INDEX('startovní listina 100 m muži'!$C$5:$K$204,MATCH($A174,'startovní listina 100 m muži'!$R$5:$R$204,0),5)</f>
        <v>0</v>
      </c>
      <c r="G174" s="33">
        <f>INDEX('startovní listina 100 m muži'!$C$5:$K$204,MATCH($A174,'startovní listina 100 m muži'!$R$5:$R$204,0),6)</f>
        <v>0</v>
      </c>
    </row>
    <row r="175" spans="1:7" ht="12.75">
      <c r="A175" s="23">
        <v>171</v>
      </c>
      <c r="B175" s="32">
        <f>INDEX('startovní listina 100 m muži'!$C$5:$K$204,MATCH(A175,'startovní listina 100 m muži'!$R$5:$R$204,0),1)</f>
        <v>0</v>
      </c>
      <c r="C175" s="32">
        <f>INDEX('startovní listina 100 m muži'!$C$5:$K$204,MATCH($A175,'startovní listina 100 m muži'!$R$5:$R$204,0),2)</f>
        <v>0</v>
      </c>
      <c r="D175" s="2">
        <f>INDEX('startovní listina 100 m muži'!$C$5:$K$204,MATCH($A175,'startovní listina 100 m muži'!$R$5:$R$204,0),3)</f>
        <v>0</v>
      </c>
      <c r="E175" s="2">
        <f>INDEX('startovní listina 100 m muži'!$C$5:$K$204,MATCH($A175,'startovní listina 100 m muži'!$R$5:$R$204,0),4)</f>
        <v>0</v>
      </c>
      <c r="F175" s="2">
        <f>INDEX('startovní listina 100 m muži'!$C$5:$K$204,MATCH($A175,'startovní listina 100 m muži'!$R$5:$R$204,0),5)</f>
        <v>0</v>
      </c>
      <c r="G175" s="33">
        <f>INDEX('startovní listina 100 m muži'!$C$5:$K$204,MATCH($A175,'startovní listina 100 m muži'!$R$5:$R$204,0),6)</f>
        <v>0</v>
      </c>
    </row>
    <row r="176" spans="1:7" ht="12.75">
      <c r="A176" s="23">
        <v>172</v>
      </c>
      <c r="B176" s="32">
        <f>INDEX('startovní listina 100 m muži'!$C$5:$K$204,MATCH(A176,'startovní listina 100 m muži'!$R$5:$R$204,0),1)</f>
        <v>0</v>
      </c>
      <c r="C176" s="32">
        <f>INDEX('startovní listina 100 m muži'!$C$5:$K$204,MATCH($A176,'startovní listina 100 m muži'!$R$5:$R$204,0),2)</f>
        <v>0</v>
      </c>
      <c r="D176" s="2">
        <f>INDEX('startovní listina 100 m muži'!$C$5:$K$204,MATCH($A176,'startovní listina 100 m muži'!$R$5:$R$204,0),3)</f>
        <v>0</v>
      </c>
      <c r="E176" s="2">
        <f>INDEX('startovní listina 100 m muži'!$C$5:$K$204,MATCH($A176,'startovní listina 100 m muži'!$R$5:$R$204,0),4)</f>
        <v>0</v>
      </c>
      <c r="F176" s="2">
        <f>INDEX('startovní listina 100 m muži'!$C$5:$K$204,MATCH($A176,'startovní listina 100 m muži'!$R$5:$R$204,0),5)</f>
        <v>0</v>
      </c>
      <c r="G176" s="33">
        <f>INDEX('startovní listina 100 m muži'!$C$5:$K$204,MATCH($A176,'startovní listina 100 m muži'!$R$5:$R$204,0),6)</f>
        <v>0</v>
      </c>
    </row>
    <row r="177" spans="1:7" ht="12.75">
      <c r="A177" s="23">
        <v>173</v>
      </c>
      <c r="B177" s="32">
        <f>INDEX('startovní listina 100 m muži'!$C$5:$K$204,MATCH(A177,'startovní listina 100 m muži'!$R$5:$R$204,0),1)</f>
        <v>0</v>
      </c>
      <c r="C177" s="32">
        <f>INDEX('startovní listina 100 m muži'!$C$5:$K$204,MATCH($A177,'startovní listina 100 m muži'!$R$5:$R$204,0),2)</f>
        <v>0</v>
      </c>
      <c r="D177" s="2">
        <f>INDEX('startovní listina 100 m muži'!$C$5:$K$204,MATCH($A177,'startovní listina 100 m muži'!$R$5:$R$204,0),3)</f>
        <v>0</v>
      </c>
      <c r="E177" s="2">
        <f>INDEX('startovní listina 100 m muži'!$C$5:$K$204,MATCH($A177,'startovní listina 100 m muži'!$R$5:$R$204,0),4)</f>
        <v>0</v>
      </c>
      <c r="F177" s="2">
        <f>INDEX('startovní listina 100 m muži'!$C$5:$K$204,MATCH($A177,'startovní listina 100 m muži'!$R$5:$R$204,0),5)</f>
        <v>0</v>
      </c>
      <c r="G177" s="33">
        <f>INDEX('startovní listina 100 m muži'!$C$5:$K$204,MATCH($A177,'startovní listina 100 m muži'!$R$5:$R$204,0),6)</f>
        <v>0</v>
      </c>
    </row>
    <row r="178" spans="1:7" ht="12.75">
      <c r="A178" s="23">
        <v>174</v>
      </c>
      <c r="B178" s="32">
        <f>INDEX('startovní listina 100 m muži'!$C$5:$K$204,MATCH(A178,'startovní listina 100 m muži'!$R$5:$R$204,0),1)</f>
        <v>0</v>
      </c>
      <c r="C178" s="32">
        <f>INDEX('startovní listina 100 m muži'!$C$5:$K$204,MATCH($A178,'startovní listina 100 m muži'!$R$5:$R$204,0),2)</f>
        <v>0</v>
      </c>
      <c r="D178" s="2">
        <f>INDEX('startovní listina 100 m muži'!$C$5:$K$204,MATCH($A178,'startovní listina 100 m muži'!$R$5:$R$204,0),3)</f>
        <v>0</v>
      </c>
      <c r="E178" s="2">
        <f>INDEX('startovní listina 100 m muži'!$C$5:$K$204,MATCH($A178,'startovní listina 100 m muži'!$R$5:$R$204,0),4)</f>
        <v>0</v>
      </c>
      <c r="F178" s="2">
        <f>INDEX('startovní listina 100 m muži'!$C$5:$K$204,MATCH($A178,'startovní listina 100 m muži'!$R$5:$R$204,0),5)</f>
        <v>0</v>
      </c>
      <c r="G178" s="33">
        <f>INDEX('startovní listina 100 m muži'!$C$5:$K$204,MATCH($A178,'startovní listina 100 m muži'!$R$5:$R$204,0),6)</f>
        <v>0</v>
      </c>
    </row>
    <row r="179" spans="1:7" ht="12.75">
      <c r="A179" s="23">
        <v>175</v>
      </c>
      <c r="B179" s="32">
        <f>INDEX('startovní listina 100 m muži'!$C$5:$K$204,MATCH(A179,'startovní listina 100 m muži'!$R$5:$R$204,0),1)</f>
        <v>0</v>
      </c>
      <c r="C179" s="32">
        <f>INDEX('startovní listina 100 m muži'!$C$5:$K$204,MATCH($A179,'startovní listina 100 m muži'!$R$5:$R$204,0),2)</f>
        <v>0</v>
      </c>
      <c r="D179" s="2">
        <f>INDEX('startovní listina 100 m muži'!$C$5:$K$204,MATCH($A179,'startovní listina 100 m muži'!$R$5:$R$204,0),3)</f>
        <v>0</v>
      </c>
      <c r="E179" s="2">
        <f>INDEX('startovní listina 100 m muži'!$C$5:$K$204,MATCH($A179,'startovní listina 100 m muži'!$R$5:$R$204,0),4)</f>
        <v>0</v>
      </c>
      <c r="F179" s="2">
        <f>INDEX('startovní listina 100 m muži'!$C$5:$K$204,MATCH($A179,'startovní listina 100 m muži'!$R$5:$R$204,0),5)</f>
        <v>0</v>
      </c>
      <c r="G179" s="33">
        <f>INDEX('startovní listina 100 m muži'!$C$5:$K$204,MATCH($A179,'startovní listina 100 m muži'!$R$5:$R$204,0),6)</f>
        <v>0</v>
      </c>
    </row>
    <row r="180" spans="1:7" ht="12.75">
      <c r="A180" s="23">
        <v>176</v>
      </c>
      <c r="B180" s="32">
        <f>INDEX('startovní listina 100 m muži'!$C$5:$K$204,MATCH(A180,'startovní listina 100 m muži'!$R$5:$R$204,0),1)</f>
        <v>0</v>
      </c>
      <c r="C180" s="32">
        <f>INDEX('startovní listina 100 m muži'!$C$5:$K$204,MATCH($A180,'startovní listina 100 m muži'!$R$5:$R$204,0),2)</f>
        <v>0</v>
      </c>
      <c r="D180" s="2">
        <f>INDEX('startovní listina 100 m muži'!$C$5:$K$204,MATCH($A180,'startovní listina 100 m muži'!$R$5:$R$204,0),3)</f>
        <v>0</v>
      </c>
      <c r="E180" s="2">
        <f>INDEX('startovní listina 100 m muži'!$C$5:$K$204,MATCH($A180,'startovní listina 100 m muži'!$R$5:$R$204,0),4)</f>
        <v>0</v>
      </c>
      <c r="F180" s="2">
        <f>INDEX('startovní listina 100 m muži'!$C$5:$K$204,MATCH($A180,'startovní listina 100 m muži'!$R$5:$R$204,0),5)</f>
        <v>0</v>
      </c>
      <c r="G180" s="33">
        <f>INDEX('startovní listina 100 m muži'!$C$5:$K$204,MATCH($A180,'startovní listina 100 m muži'!$R$5:$R$204,0),6)</f>
        <v>0</v>
      </c>
    </row>
    <row r="181" spans="1:7" ht="12.75">
      <c r="A181" s="23">
        <v>177</v>
      </c>
      <c r="B181" s="32">
        <f>INDEX('startovní listina 100 m muži'!$C$5:$K$204,MATCH(A181,'startovní listina 100 m muži'!$R$5:$R$204,0),1)</f>
        <v>0</v>
      </c>
      <c r="C181" s="32">
        <f>INDEX('startovní listina 100 m muži'!$C$5:$K$204,MATCH($A181,'startovní listina 100 m muži'!$R$5:$R$204,0),2)</f>
        <v>0</v>
      </c>
      <c r="D181" s="2">
        <f>INDEX('startovní listina 100 m muži'!$C$5:$K$204,MATCH($A181,'startovní listina 100 m muži'!$R$5:$R$204,0),3)</f>
        <v>0</v>
      </c>
      <c r="E181" s="2">
        <f>INDEX('startovní listina 100 m muži'!$C$5:$K$204,MATCH($A181,'startovní listina 100 m muži'!$R$5:$R$204,0),4)</f>
        <v>0</v>
      </c>
      <c r="F181" s="2">
        <f>INDEX('startovní listina 100 m muži'!$C$5:$K$204,MATCH($A181,'startovní listina 100 m muži'!$R$5:$R$204,0),5)</f>
        <v>0</v>
      </c>
      <c r="G181" s="33">
        <f>INDEX('startovní listina 100 m muži'!$C$5:$K$204,MATCH($A181,'startovní listina 100 m muži'!$R$5:$R$204,0),6)</f>
        <v>0</v>
      </c>
    </row>
    <row r="182" spans="1:7" ht="12.75">
      <c r="A182" s="23">
        <v>178</v>
      </c>
      <c r="B182" s="32">
        <f>INDEX('startovní listina 100 m muži'!$C$5:$K$204,MATCH(A182,'startovní listina 100 m muži'!$R$5:$R$204,0),1)</f>
        <v>0</v>
      </c>
      <c r="C182" s="32">
        <f>INDEX('startovní listina 100 m muži'!$C$5:$K$204,MATCH($A182,'startovní listina 100 m muži'!$R$5:$R$204,0),2)</f>
        <v>0</v>
      </c>
      <c r="D182" s="2">
        <f>INDEX('startovní listina 100 m muži'!$C$5:$K$204,MATCH($A182,'startovní listina 100 m muži'!$R$5:$R$204,0),3)</f>
        <v>0</v>
      </c>
      <c r="E182" s="2">
        <f>INDEX('startovní listina 100 m muži'!$C$5:$K$204,MATCH($A182,'startovní listina 100 m muži'!$R$5:$R$204,0),4)</f>
        <v>0</v>
      </c>
      <c r="F182" s="2">
        <f>INDEX('startovní listina 100 m muži'!$C$5:$K$204,MATCH($A182,'startovní listina 100 m muži'!$R$5:$R$204,0),5)</f>
        <v>0</v>
      </c>
      <c r="G182" s="33">
        <f>INDEX('startovní listina 100 m muži'!$C$5:$K$204,MATCH($A182,'startovní listina 100 m muži'!$R$5:$R$204,0),6)</f>
        <v>0</v>
      </c>
    </row>
    <row r="183" spans="1:7" ht="12.75">
      <c r="A183" s="23">
        <v>179</v>
      </c>
      <c r="B183" s="32">
        <f>INDEX('startovní listina 100 m muži'!$C$5:$K$204,MATCH(A183,'startovní listina 100 m muži'!$R$5:$R$204,0),1)</f>
        <v>0</v>
      </c>
      <c r="C183" s="32">
        <f>INDEX('startovní listina 100 m muži'!$C$5:$K$204,MATCH($A183,'startovní listina 100 m muži'!$R$5:$R$204,0),2)</f>
        <v>0</v>
      </c>
      <c r="D183" s="2">
        <f>INDEX('startovní listina 100 m muži'!$C$5:$K$204,MATCH($A183,'startovní listina 100 m muži'!$R$5:$R$204,0),3)</f>
        <v>0</v>
      </c>
      <c r="E183" s="2">
        <f>INDEX('startovní listina 100 m muži'!$C$5:$K$204,MATCH($A183,'startovní listina 100 m muži'!$R$5:$R$204,0),4)</f>
        <v>0</v>
      </c>
      <c r="F183" s="2">
        <f>INDEX('startovní listina 100 m muži'!$C$5:$K$204,MATCH($A183,'startovní listina 100 m muži'!$R$5:$R$204,0),5)</f>
        <v>0</v>
      </c>
      <c r="G183" s="33">
        <f>INDEX('startovní listina 100 m muži'!$C$5:$K$204,MATCH($A183,'startovní listina 100 m muži'!$R$5:$R$204,0),6)</f>
        <v>0</v>
      </c>
    </row>
    <row r="184" spans="1:7" ht="12.75">
      <c r="A184" s="23">
        <v>180</v>
      </c>
      <c r="B184" s="32">
        <f>INDEX('startovní listina 100 m muži'!$C$5:$K$204,MATCH(A184,'startovní listina 100 m muži'!$R$5:$R$204,0),1)</f>
        <v>0</v>
      </c>
      <c r="C184" s="32">
        <f>INDEX('startovní listina 100 m muži'!$C$5:$K$204,MATCH($A184,'startovní listina 100 m muži'!$R$5:$R$204,0),2)</f>
        <v>0</v>
      </c>
      <c r="D184" s="2">
        <f>INDEX('startovní listina 100 m muži'!$C$5:$K$204,MATCH($A184,'startovní listina 100 m muži'!$R$5:$R$204,0),3)</f>
        <v>0</v>
      </c>
      <c r="E184" s="2">
        <f>INDEX('startovní listina 100 m muži'!$C$5:$K$204,MATCH($A184,'startovní listina 100 m muži'!$R$5:$R$204,0),4)</f>
        <v>0</v>
      </c>
      <c r="F184" s="2">
        <f>INDEX('startovní listina 100 m muži'!$C$5:$K$204,MATCH($A184,'startovní listina 100 m muži'!$R$5:$R$204,0),5)</f>
        <v>0</v>
      </c>
      <c r="G184" s="33">
        <f>INDEX('startovní listina 100 m muži'!$C$5:$K$204,MATCH($A184,'startovní listina 100 m muži'!$R$5:$R$204,0),6)</f>
        <v>0</v>
      </c>
    </row>
    <row r="185" spans="1:7" ht="12.75">
      <c r="A185" s="23">
        <v>181</v>
      </c>
      <c r="B185" s="32">
        <f>INDEX('startovní listina 100 m muži'!$C$5:$K$204,MATCH(A185,'startovní listina 100 m muži'!$R$5:$R$204,0),1)</f>
        <v>0</v>
      </c>
      <c r="C185" s="32">
        <f>INDEX('startovní listina 100 m muži'!$C$5:$K$204,MATCH($A185,'startovní listina 100 m muži'!$R$5:$R$204,0),2)</f>
        <v>0</v>
      </c>
      <c r="D185" s="2">
        <f>INDEX('startovní listina 100 m muži'!$C$5:$K$204,MATCH($A185,'startovní listina 100 m muži'!$R$5:$R$204,0),3)</f>
        <v>0</v>
      </c>
      <c r="E185" s="2">
        <f>INDEX('startovní listina 100 m muži'!$C$5:$K$204,MATCH($A185,'startovní listina 100 m muži'!$R$5:$R$204,0),4)</f>
        <v>0</v>
      </c>
      <c r="F185" s="2">
        <f>INDEX('startovní listina 100 m muži'!$C$5:$K$204,MATCH($A185,'startovní listina 100 m muži'!$R$5:$R$204,0),5)</f>
        <v>0</v>
      </c>
      <c r="G185" s="33">
        <f>INDEX('startovní listina 100 m muži'!$C$5:$K$204,MATCH($A185,'startovní listina 100 m muži'!$R$5:$R$204,0),6)</f>
        <v>0</v>
      </c>
    </row>
    <row r="186" spans="1:7" ht="12.75">
      <c r="A186" s="23">
        <v>182</v>
      </c>
      <c r="B186" s="32">
        <f>INDEX('startovní listina 100 m muži'!$C$5:$K$204,MATCH(A186,'startovní listina 100 m muži'!$R$5:$R$204,0),1)</f>
        <v>0</v>
      </c>
      <c r="C186" s="32">
        <f>INDEX('startovní listina 100 m muži'!$C$5:$K$204,MATCH($A186,'startovní listina 100 m muži'!$R$5:$R$204,0),2)</f>
        <v>0</v>
      </c>
      <c r="D186" s="2">
        <f>INDEX('startovní listina 100 m muži'!$C$5:$K$204,MATCH($A186,'startovní listina 100 m muži'!$R$5:$R$204,0),3)</f>
        <v>0</v>
      </c>
      <c r="E186" s="2">
        <f>INDEX('startovní listina 100 m muži'!$C$5:$K$204,MATCH($A186,'startovní listina 100 m muži'!$R$5:$R$204,0),4)</f>
        <v>0</v>
      </c>
      <c r="F186" s="2">
        <f>INDEX('startovní listina 100 m muži'!$C$5:$K$204,MATCH($A186,'startovní listina 100 m muži'!$R$5:$R$204,0),5)</f>
        <v>0</v>
      </c>
      <c r="G186" s="33">
        <f>INDEX('startovní listina 100 m muži'!$C$5:$K$204,MATCH($A186,'startovní listina 100 m muži'!$R$5:$R$204,0),6)</f>
        <v>0</v>
      </c>
    </row>
    <row r="187" spans="1:7" ht="12.75">
      <c r="A187" s="23">
        <v>183</v>
      </c>
      <c r="B187" s="32">
        <f>INDEX('startovní listina 100 m muži'!$C$5:$K$204,MATCH(A187,'startovní listina 100 m muži'!$R$5:$R$204,0),1)</f>
        <v>0</v>
      </c>
      <c r="C187" s="32">
        <f>INDEX('startovní listina 100 m muži'!$C$5:$K$204,MATCH($A187,'startovní listina 100 m muži'!$R$5:$R$204,0),2)</f>
        <v>0</v>
      </c>
      <c r="D187" s="2">
        <f>INDEX('startovní listina 100 m muži'!$C$5:$K$204,MATCH($A187,'startovní listina 100 m muži'!$R$5:$R$204,0),3)</f>
        <v>0</v>
      </c>
      <c r="E187" s="2">
        <f>INDEX('startovní listina 100 m muži'!$C$5:$K$204,MATCH($A187,'startovní listina 100 m muži'!$R$5:$R$204,0),4)</f>
        <v>0</v>
      </c>
      <c r="F187" s="2">
        <f>INDEX('startovní listina 100 m muži'!$C$5:$K$204,MATCH($A187,'startovní listina 100 m muži'!$R$5:$R$204,0),5)</f>
        <v>0</v>
      </c>
      <c r="G187" s="33">
        <f>INDEX('startovní listina 100 m muži'!$C$5:$K$204,MATCH($A187,'startovní listina 100 m muži'!$R$5:$R$204,0),6)</f>
        <v>0</v>
      </c>
    </row>
    <row r="188" spans="1:7" ht="12.75">
      <c r="A188" s="23">
        <v>184</v>
      </c>
      <c r="B188" s="32">
        <f>INDEX('startovní listina 100 m muži'!$C$5:$K$204,MATCH(A188,'startovní listina 100 m muži'!$R$5:$R$204,0),1)</f>
        <v>0</v>
      </c>
      <c r="C188" s="32">
        <f>INDEX('startovní listina 100 m muži'!$C$5:$K$204,MATCH($A188,'startovní listina 100 m muži'!$R$5:$R$204,0),2)</f>
        <v>0</v>
      </c>
      <c r="D188" s="2">
        <f>INDEX('startovní listina 100 m muži'!$C$5:$K$204,MATCH($A188,'startovní listina 100 m muži'!$R$5:$R$204,0),3)</f>
        <v>0</v>
      </c>
      <c r="E188" s="2">
        <f>INDEX('startovní listina 100 m muži'!$C$5:$K$204,MATCH($A188,'startovní listina 100 m muži'!$R$5:$R$204,0),4)</f>
        <v>0</v>
      </c>
      <c r="F188" s="2">
        <f>INDEX('startovní listina 100 m muži'!$C$5:$K$204,MATCH($A188,'startovní listina 100 m muži'!$R$5:$R$204,0),5)</f>
        <v>0</v>
      </c>
      <c r="G188" s="33">
        <f>INDEX('startovní listina 100 m muži'!$C$5:$K$204,MATCH($A188,'startovní listina 100 m muži'!$R$5:$R$204,0),6)</f>
        <v>0</v>
      </c>
    </row>
    <row r="189" spans="1:7" ht="12.75">
      <c r="A189" s="23">
        <v>185</v>
      </c>
      <c r="B189" s="32">
        <f>INDEX('startovní listina 100 m muži'!$C$5:$K$204,MATCH(A189,'startovní listina 100 m muži'!$R$5:$R$204,0),1)</f>
        <v>0</v>
      </c>
      <c r="C189" s="32">
        <f>INDEX('startovní listina 100 m muži'!$C$5:$K$204,MATCH($A189,'startovní listina 100 m muži'!$R$5:$R$204,0),2)</f>
        <v>0</v>
      </c>
      <c r="D189" s="2">
        <f>INDEX('startovní listina 100 m muži'!$C$5:$K$204,MATCH($A189,'startovní listina 100 m muži'!$R$5:$R$204,0),3)</f>
        <v>0</v>
      </c>
      <c r="E189" s="2">
        <f>INDEX('startovní listina 100 m muži'!$C$5:$K$204,MATCH($A189,'startovní listina 100 m muži'!$R$5:$R$204,0),4)</f>
        <v>0</v>
      </c>
      <c r="F189" s="2">
        <f>INDEX('startovní listina 100 m muži'!$C$5:$K$204,MATCH($A189,'startovní listina 100 m muži'!$R$5:$R$204,0),5)</f>
        <v>0</v>
      </c>
      <c r="G189" s="33">
        <f>INDEX('startovní listina 100 m muži'!$C$5:$K$204,MATCH($A189,'startovní listina 100 m muži'!$R$5:$R$204,0),6)</f>
        <v>0</v>
      </c>
    </row>
    <row r="190" spans="1:7" ht="12.75">
      <c r="A190" s="23">
        <v>186</v>
      </c>
      <c r="B190" s="32">
        <f>INDEX('startovní listina 100 m muži'!$C$5:$K$204,MATCH(A190,'startovní listina 100 m muži'!$R$5:$R$204,0),1)</f>
        <v>0</v>
      </c>
      <c r="C190" s="32">
        <f>INDEX('startovní listina 100 m muži'!$C$5:$K$204,MATCH($A190,'startovní listina 100 m muži'!$R$5:$R$204,0),2)</f>
        <v>0</v>
      </c>
      <c r="D190" s="2">
        <f>INDEX('startovní listina 100 m muži'!$C$5:$K$204,MATCH($A190,'startovní listina 100 m muži'!$R$5:$R$204,0),3)</f>
        <v>0</v>
      </c>
      <c r="E190" s="2">
        <f>INDEX('startovní listina 100 m muži'!$C$5:$K$204,MATCH($A190,'startovní listina 100 m muži'!$R$5:$R$204,0),4)</f>
        <v>0</v>
      </c>
      <c r="F190" s="2">
        <f>INDEX('startovní listina 100 m muži'!$C$5:$K$204,MATCH($A190,'startovní listina 100 m muži'!$R$5:$R$204,0),5)</f>
        <v>0</v>
      </c>
      <c r="G190" s="33">
        <f>INDEX('startovní listina 100 m muži'!$C$5:$K$204,MATCH($A190,'startovní listina 100 m muži'!$R$5:$R$204,0),6)</f>
        <v>0</v>
      </c>
    </row>
    <row r="191" spans="1:7" ht="12.75">
      <c r="A191" s="23">
        <v>187</v>
      </c>
      <c r="B191" s="32">
        <f>INDEX('startovní listina 100 m muži'!$C$5:$K$204,MATCH(A191,'startovní listina 100 m muži'!$R$5:$R$204,0),1)</f>
        <v>0</v>
      </c>
      <c r="C191" s="32">
        <f>INDEX('startovní listina 100 m muži'!$C$5:$K$204,MATCH($A191,'startovní listina 100 m muži'!$R$5:$R$204,0),2)</f>
        <v>0</v>
      </c>
      <c r="D191" s="2">
        <f>INDEX('startovní listina 100 m muži'!$C$5:$K$204,MATCH($A191,'startovní listina 100 m muži'!$R$5:$R$204,0),3)</f>
        <v>0</v>
      </c>
      <c r="E191" s="2">
        <f>INDEX('startovní listina 100 m muži'!$C$5:$K$204,MATCH($A191,'startovní listina 100 m muži'!$R$5:$R$204,0),4)</f>
        <v>0</v>
      </c>
      <c r="F191" s="2">
        <f>INDEX('startovní listina 100 m muži'!$C$5:$K$204,MATCH($A191,'startovní listina 100 m muži'!$R$5:$R$204,0),5)</f>
        <v>0</v>
      </c>
      <c r="G191" s="33">
        <f>INDEX('startovní listina 100 m muži'!$C$5:$K$204,MATCH($A191,'startovní listina 100 m muži'!$R$5:$R$204,0),6)</f>
        <v>0</v>
      </c>
    </row>
    <row r="192" spans="1:7" ht="12.75">
      <c r="A192" s="23">
        <v>188</v>
      </c>
      <c r="B192" s="32">
        <f>INDEX('startovní listina 100 m muži'!$C$5:$K$204,MATCH(A192,'startovní listina 100 m muži'!$R$5:$R$204,0),1)</f>
        <v>0</v>
      </c>
      <c r="C192" s="32">
        <f>INDEX('startovní listina 100 m muži'!$C$5:$K$204,MATCH($A192,'startovní listina 100 m muži'!$R$5:$R$204,0),2)</f>
        <v>0</v>
      </c>
      <c r="D192" s="2">
        <f>INDEX('startovní listina 100 m muži'!$C$5:$K$204,MATCH($A192,'startovní listina 100 m muži'!$R$5:$R$204,0),3)</f>
        <v>0</v>
      </c>
      <c r="E192" s="2">
        <f>INDEX('startovní listina 100 m muži'!$C$5:$K$204,MATCH($A192,'startovní listina 100 m muži'!$R$5:$R$204,0),4)</f>
        <v>0</v>
      </c>
      <c r="F192" s="2">
        <f>INDEX('startovní listina 100 m muži'!$C$5:$K$204,MATCH($A192,'startovní listina 100 m muži'!$R$5:$R$204,0),5)</f>
        <v>0</v>
      </c>
      <c r="G192" s="33">
        <f>INDEX('startovní listina 100 m muži'!$C$5:$K$204,MATCH($A192,'startovní listina 100 m muži'!$R$5:$R$204,0),6)</f>
        <v>0</v>
      </c>
    </row>
    <row r="193" spans="1:7" ht="12.75">
      <c r="A193" s="23">
        <v>189</v>
      </c>
      <c r="B193" s="32">
        <f>INDEX('startovní listina 100 m muži'!$C$5:$K$204,MATCH(A193,'startovní listina 100 m muži'!$R$5:$R$204,0),1)</f>
        <v>0</v>
      </c>
      <c r="C193" s="32">
        <f>INDEX('startovní listina 100 m muži'!$C$5:$K$204,MATCH($A193,'startovní listina 100 m muži'!$R$5:$R$204,0),2)</f>
        <v>0</v>
      </c>
      <c r="D193" s="2">
        <f>INDEX('startovní listina 100 m muži'!$C$5:$K$204,MATCH($A193,'startovní listina 100 m muži'!$R$5:$R$204,0),3)</f>
        <v>0</v>
      </c>
      <c r="E193" s="2">
        <f>INDEX('startovní listina 100 m muži'!$C$5:$K$204,MATCH($A193,'startovní listina 100 m muži'!$R$5:$R$204,0),4)</f>
        <v>0</v>
      </c>
      <c r="F193" s="2">
        <f>INDEX('startovní listina 100 m muži'!$C$5:$K$204,MATCH($A193,'startovní listina 100 m muži'!$R$5:$R$204,0),5)</f>
        <v>0</v>
      </c>
      <c r="G193" s="33">
        <f>INDEX('startovní listina 100 m muži'!$C$5:$K$204,MATCH($A193,'startovní listina 100 m muži'!$R$5:$R$204,0),6)</f>
        <v>0</v>
      </c>
    </row>
    <row r="194" spans="1:7" ht="12.75">
      <c r="A194" s="23">
        <v>190</v>
      </c>
      <c r="B194" s="32">
        <f>INDEX('startovní listina 100 m muži'!$C$5:$K$204,MATCH(A194,'startovní listina 100 m muži'!$R$5:$R$204,0),1)</f>
        <v>0</v>
      </c>
      <c r="C194" s="32">
        <f>INDEX('startovní listina 100 m muži'!$C$5:$K$204,MATCH($A194,'startovní listina 100 m muži'!$R$5:$R$204,0),2)</f>
        <v>0</v>
      </c>
      <c r="D194" s="2">
        <f>INDEX('startovní listina 100 m muži'!$C$5:$K$204,MATCH($A194,'startovní listina 100 m muži'!$R$5:$R$204,0),3)</f>
        <v>0</v>
      </c>
      <c r="E194" s="2">
        <f>INDEX('startovní listina 100 m muži'!$C$5:$K$204,MATCH($A194,'startovní listina 100 m muži'!$R$5:$R$204,0),4)</f>
        <v>0</v>
      </c>
      <c r="F194" s="2">
        <f>INDEX('startovní listina 100 m muži'!$C$5:$K$204,MATCH($A194,'startovní listina 100 m muži'!$R$5:$R$204,0),5)</f>
        <v>0</v>
      </c>
      <c r="G194" s="33">
        <f>INDEX('startovní listina 100 m muži'!$C$5:$K$204,MATCH($A194,'startovní listina 100 m muži'!$R$5:$R$204,0),6)</f>
        <v>0</v>
      </c>
    </row>
    <row r="195" spans="1:7" ht="12.75">
      <c r="A195" s="23">
        <v>191</v>
      </c>
      <c r="B195" s="32">
        <f>INDEX('startovní listina 100 m muži'!$C$5:$K$204,MATCH(A195,'startovní listina 100 m muži'!$R$5:$R$204,0),1)</f>
        <v>0</v>
      </c>
      <c r="C195" s="32">
        <f>INDEX('startovní listina 100 m muži'!$C$5:$K$204,MATCH($A195,'startovní listina 100 m muži'!$R$5:$R$204,0),2)</f>
        <v>0</v>
      </c>
      <c r="D195" s="2">
        <f>INDEX('startovní listina 100 m muži'!$C$5:$K$204,MATCH($A195,'startovní listina 100 m muži'!$R$5:$R$204,0),3)</f>
        <v>0</v>
      </c>
      <c r="E195" s="2">
        <f>INDEX('startovní listina 100 m muži'!$C$5:$K$204,MATCH($A195,'startovní listina 100 m muži'!$R$5:$R$204,0),4)</f>
        <v>0</v>
      </c>
      <c r="F195" s="2">
        <f>INDEX('startovní listina 100 m muži'!$C$5:$K$204,MATCH($A195,'startovní listina 100 m muži'!$R$5:$R$204,0),5)</f>
        <v>0</v>
      </c>
      <c r="G195" s="33">
        <f>INDEX('startovní listina 100 m muži'!$C$5:$K$204,MATCH($A195,'startovní listina 100 m muži'!$R$5:$R$204,0),6)</f>
        <v>0</v>
      </c>
    </row>
    <row r="196" spans="1:7" ht="12.75">
      <c r="A196" s="23">
        <v>192</v>
      </c>
      <c r="B196" s="32">
        <f>INDEX('startovní listina 100 m muži'!$C$5:$K$204,MATCH(A196,'startovní listina 100 m muži'!$R$5:$R$204,0),1)</f>
        <v>0</v>
      </c>
      <c r="C196" s="32">
        <f>INDEX('startovní listina 100 m muži'!$C$5:$K$204,MATCH($A196,'startovní listina 100 m muži'!$R$5:$R$204,0),2)</f>
        <v>0</v>
      </c>
      <c r="D196" s="2">
        <f>INDEX('startovní listina 100 m muži'!$C$5:$K$204,MATCH($A196,'startovní listina 100 m muži'!$R$5:$R$204,0),3)</f>
        <v>0</v>
      </c>
      <c r="E196" s="2">
        <f>INDEX('startovní listina 100 m muži'!$C$5:$K$204,MATCH($A196,'startovní listina 100 m muži'!$R$5:$R$204,0),4)</f>
        <v>0</v>
      </c>
      <c r="F196" s="2">
        <f>INDEX('startovní listina 100 m muži'!$C$5:$K$204,MATCH($A196,'startovní listina 100 m muži'!$R$5:$R$204,0),5)</f>
        <v>0</v>
      </c>
      <c r="G196" s="33">
        <f>INDEX('startovní listina 100 m muži'!$C$5:$K$204,MATCH($A196,'startovní listina 100 m muži'!$R$5:$R$204,0),6)</f>
        <v>0</v>
      </c>
    </row>
    <row r="197" spans="1:7" ht="12.75">
      <c r="A197" s="23">
        <v>193</v>
      </c>
      <c r="B197" s="32">
        <f>INDEX('startovní listina 100 m muži'!$C$5:$K$204,MATCH(A197,'startovní listina 100 m muži'!$R$5:$R$204,0),1)</f>
        <v>0</v>
      </c>
      <c r="C197" s="32">
        <f>INDEX('startovní listina 100 m muži'!$C$5:$K$204,MATCH($A197,'startovní listina 100 m muži'!$R$5:$R$204,0),2)</f>
        <v>0</v>
      </c>
      <c r="D197" s="2">
        <f>INDEX('startovní listina 100 m muži'!$C$5:$K$204,MATCH($A197,'startovní listina 100 m muži'!$R$5:$R$204,0),3)</f>
        <v>0</v>
      </c>
      <c r="E197" s="2">
        <f>INDEX('startovní listina 100 m muži'!$C$5:$K$204,MATCH($A197,'startovní listina 100 m muži'!$R$5:$R$204,0),4)</f>
        <v>0</v>
      </c>
      <c r="F197" s="2">
        <f>INDEX('startovní listina 100 m muži'!$C$5:$K$204,MATCH($A197,'startovní listina 100 m muži'!$R$5:$R$204,0),5)</f>
        <v>0</v>
      </c>
      <c r="G197" s="33">
        <f>INDEX('startovní listina 100 m muži'!$C$5:$K$204,MATCH($A197,'startovní listina 100 m muži'!$R$5:$R$204,0),6)</f>
        <v>0</v>
      </c>
    </row>
    <row r="198" spans="1:7" ht="12.75">
      <c r="A198" s="23">
        <v>194</v>
      </c>
      <c r="B198" s="32">
        <f>INDEX('startovní listina 100 m muži'!$C$5:$K$204,MATCH(A198,'startovní listina 100 m muži'!$R$5:$R$204,0),1)</f>
        <v>0</v>
      </c>
      <c r="C198" s="32">
        <f>INDEX('startovní listina 100 m muži'!$C$5:$K$204,MATCH($A198,'startovní listina 100 m muži'!$R$5:$R$204,0),2)</f>
        <v>0</v>
      </c>
      <c r="D198" s="2">
        <f>INDEX('startovní listina 100 m muži'!$C$5:$K$204,MATCH($A198,'startovní listina 100 m muži'!$R$5:$R$204,0),3)</f>
        <v>0</v>
      </c>
      <c r="E198" s="2">
        <f>INDEX('startovní listina 100 m muži'!$C$5:$K$204,MATCH($A198,'startovní listina 100 m muži'!$R$5:$R$204,0),4)</f>
        <v>0</v>
      </c>
      <c r="F198" s="2">
        <f>INDEX('startovní listina 100 m muži'!$C$5:$K$204,MATCH($A198,'startovní listina 100 m muži'!$R$5:$R$204,0),5)</f>
        <v>0</v>
      </c>
      <c r="G198" s="33">
        <f>INDEX('startovní listina 100 m muži'!$C$5:$K$204,MATCH($A198,'startovní listina 100 m muži'!$R$5:$R$204,0),6)</f>
        <v>0</v>
      </c>
    </row>
    <row r="199" spans="1:7" ht="12.75">
      <c r="A199" s="23">
        <v>195</v>
      </c>
      <c r="B199" s="32">
        <f>INDEX('startovní listina 100 m muži'!$C$5:$K$204,MATCH(A199,'startovní listina 100 m muži'!$R$5:$R$204,0),1)</f>
        <v>0</v>
      </c>
      <c r="C199" s="32">
        <f>INDEX('startovní listina 100 m muži'!$C$5:$K$204,MATCH($A199,'startovní listina 100 m muži'!$R$5:$R$204,0),2)</f>
        <v>0</v>
      </c>
      <c r="D199" s="2">
        <f>INDEX('startovní listina 100 m muži'!$C$5:$K$204,MATCH($A199,'startovní listina 100 m muži'!$R$5:$R$204,0),3)</f>
        <v>0</v>
      </c>
      <c r="E199" s="2">
        <f>INDEX('startovní listina 100 m muži'!$C$5:$K$204,MATCH($A199,'startovní listina 100 m muži'!$R$5:$R$204,0),4)</f>
        <v>0</v>
      </c>
      <c r="F199" s="2">
        <f>INDEX('startovní listina 100 m muži'!$C$5:$K$204,MATCH($A199,'startovní listina 100 m muži'!$R$5:$R$204,0),5)</f>
        <v>0</v>
      </c>
      <c r="G199" s="33">
        <f>INDEX('startovní listina 100 m muži'!$C$5:$K$204,MATCH($A199,'startovní listina 100 m muži'!$R$5:$R$204,0),6)</f>
        <v>0</v>
      </c>
    </row>
    <row r="200" spans="1:7" ht="12.75">
      <c r="A200" s="23">
        <v>196</v>
      </c>
      <c r="B200" s="32">
        <f>INDEX('startovní listina 100 m muži'!$C$5:$K$204,MATCH(A200,'startovní listina 100 m muži'!$R$5:$R$204,0),1)</f>
        <v>0</v>
      </c>
      <c r="C200" s="32">
        <f>INDEX('startovní listina 100 m muži'!$C$5:$K$204,MATCH($A200,'startovní listina 100 m muži'!$R$5:$R$204,0),2)</f>
        <v>0</v>
      </c>
      <c r="D200" s="2">
        <f>INDEX('startovní listina 100 m muži'!$C$5:$K$204,MATCH($A200,'startovní listina 100 m muži'!$R$5:$R$204,0),3)</f>
        <v>0</v>
      </c>
      <c r="E200" s="2">
        <f>INDEX('startovní listina 100 m muži'!$C$5:$K$204,MATCH($A200,'startovní listina 100 m muži'!$R$5:$R$204,0),4)</f>
        <v>0</v>
      </c>
      <c r="F200" s="2">
        <f>INDEX('startovní listina 100 m muži'!$C$5:$K$204,MATCH($A200,'startovní listina 100 m muži'!$R$5:$R$204,0),5)</f>
        <v>0</v>
      </c>
      <c r="G200" s="33">
        <f>INDEX('startovní listina 100 m muži'!$C$5:$K$204,MATCH($A200,'startovní listina 100 m muži'!$R$5:$R$204,0),6)</f>
        <v>0</v>
      </c>
    </row>
    <row r="201" spans="1:7" ht="12.75">
      <c r="A201" s="23">
        <v>197</v>
      </c>
      <c r="B201" s="32">
        <f>INDEX('startovní listina 100 m muži'!$C$5:$K$204,MATCH(A201,'startovní listina 100 m muži'!$R$5:$R$204,0),1)</f>
        <v>0</v>
      </c>
      <c r="C201" s="32">
        <f>INDEX('startovní listina 100 m muži'!$C$5:$K$204,MATCH($A201,'startovní listina 100 m muži'!$R$5:$R$204,0),2)</f>
        <v>0</v>
      </c>
      <c r="D201" s="2">
        <f>INDEX('startovní listina 100 m muži'!$C$5:$K$204,MATCH($A201,'startovní listina 100 m muži'!$R$5:$R$204,0),3)</f>
        <v>0</v>
      </c>
      <c r="E201" s="2">
        <f>INDEX('startovní listina 100 m muži'!$C$5:$K$204,MATCH($A201,'startovní listina 100 m muži'!$R$5:$R$204,0),4)</f>
        <v>0</v>
      </c>
      <c r="F201" s="2">
        <f>INDEX('startovní listina 100 m muži'!$C$5:$K$204,MATCH($A201,'startovní listina 100 m muži'!$R$5:$R$204,0),5)</f>
        <v>0</v>
      </c>
      <c r="G201" s="33">
        <f>INDEX('startovní listina 100 m muži'!$C$5:$K$204,MATCH($A201,'startovní listina 100 m muži'!$R$5:$R$204,0),6)</f>
        <v>0</v>
      </c>
    </row>
    <row r="202" spans="1:7" ht="12.75">
      <c r="A202" s="23">
        <v>198</v>
      </c>
      <c r="B202" s="32">
        <f>INDEX('startovní listina 100 m muži'!$C$5:$K$204,MATCH(A202,'startovní listina 100 m muži'!$R$5:$R$204,0),1)</f>
        <v>0</v>
      </c>
      <c r="C202" s="32">
        <f>INDEX('startovní listina 100 m muži'!$C$5:$K$204,MATCH($A202,'startovní listina 100 m muži'!$R$5:$R$204,0),2)</f>
        <v>0</v>
      </c>
      <c r="D202" s="2">
        <f>INDEX('startovní listina 100 m muži'!$C$5:$K$204,MATCH($A202,'startovní listina 100 m muži'!$R$5:$R$204,0),3)</f>
        <v>0</v>
      </c>
      <c r="E202" s="2">
        <f>INDEX('startovní listina 100 m muži'!$C$5:$K$204,MATCH($A202,'startovní listina 100 m muži'!$R$5:$R$204,0),4)</f>
        <v>0</v>
      </c>
      <c r="F202" s="2">
        <f>INDEX('startovní listina 100 m muži'!$C$5:$K$204,MATCH($A202,'startovní listina 100 m muži'!$R$5:$R$204,0),5)</f>
        <v>0</v>
      </c>
      <c r="G202" s="33">
        <f>INDEX('startovní listina 100 m muži'!$C$5:$K$204,MATCH($A202,'startovní listina 100 m muži'!$R$5:$R$204,0),6)</f>
        <v>0</v>
      </c>
    </row>
    <row r="203" spans="1:7" ht="12.75">
      <c r="A203" s="23">
        <v>199</v>
      </c>
      <c r="B203" s="32">
        <f>INDEX('startovní listina 100 m muži'!$C$5:$K$204,MATCH(A203,'startovní listina 100 m muži'!$R$5:$R$204,0),1)</f>
        <v>0</v>
      </c>
      <c r="C203" s="32">
        <f>INDEX('startovní listina 100 m muži'!$C$5:$K$204,MATCH($A203,'startovní listina 100 m muži'!$R$5:$R$204,0),2)</f>
        <v>0</v>
      </c>
      <c r="D203" s="2">
        <f>INDEX('startovní listina 100 m muži'!$C$5:$K$204,MATCH($A203,'startovní listina 100 m muži'!$R$5:$R$204,0),3)</f>
        <v>0</v>
      </c>
      <c r="E203" s="2">
        <f>INDEX('startovní listina 100 m muži'!$C$5:$K$204,MATCH($A203,'startovní listina 100 m muži'!$R$5:$R$204,0),4)</f>
        <v>0</v>
      </c>
      <c r="F203" s="2">
        <f>INDEX('startovní listina 100 m muži'!$C$5:$K$204,MATCH($A203,'startovní listina 100 m muži'!$R$5:$R$204,0),5)</f>
        <v>0</v>
      </c>
      <c r="G203" s="33">
        <f>INDEX('startovní listina 100 m muži'!$C$5:$K$204,MATCH($A203,'startovní listina 100 m muži'!$R$5:$R$204,0),6)</f>
        <v>0</v>
      </c>
    </row>
    <row r="204" spans="1:7" ht="12.75">
      <c r="A204" s="23">
        <v>200</v>
      </c>
      <c r="B204" s="32">
        <f>INDEX('startovní listina 100 m muži'!$C$5:$K$204,MATCH(A204,'startovní listina 100 m muži'!$R$5:$R$204,0),1)</f>
        <v>0</v>
      </c>
      <c r="C204" s="32">
        <f>INDEX('startovní listina 100 m muži'!$C$5:$K$204,MATCH($A204,'startovní listina 100 m muži'!$R$5:$R$204,0),2)</f>
        <v>0</v>
      </c>
      <c r="D204" s="2">
        <f>INDEX('startovní listina 100 m muži'!$C$5:$K$204,MATCH($A204,'startovní listina 100 m muži'!$R$5:$R$204,0),3)</f>
        <v>0</v>
      </c>
      <c r="E204" s="2">
        <f>INDEX('startovní listina 100 m muži'!$C$5:$K$204,MATCH($A204,'startovní listina 100 m muži'!$R$5:$R$204,0),4)</f>
        <v>0</v>
      </c>
      <c r="F204" s="2">
        <f>INDEX('startovní listina 100 m muži'!$C$5:$K$204,MATCH($A204,'startovní listina 100 m muži'!$R$5:$R$204,0),5)</f>
        <v>0</v>
      </c>
      <c r="G204" s="33">
        <f>INDEX('startovní listina 100 m muži'!$C$5:$K$204,MATCH($A204,'startovní listina 100 m muži'!$R$5:$R$204,0),6)</f>
        <v>0</v>
      </c>
    </row>
  </sheetData>
  <sheetProtection/>
  <mergeCells count="2">
    <mergeCell ref="A1:G2"/>
    <mergeCell ref="A3:G3"/>
  </mergeCells>
  <conditionalFormatting sqref="A5:C204">
    <cfRule type="expression" priority="1" dxfId="0" stopIfTrue="1">
      <formula>$G5=0</formula>
    </cfRule>
  </conditionalFormatting>
  <printOptions/>
  <pageMargins left="0.57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T205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7.8515625" style="14" customWidth="1"/>
    <col min="2" max="2" width="22.140625" style="15" customWidth="1"/>
    <col min="3" max="3" width="36.8515625" style="16" customWidth="1"/>
    <col min="4" max="5" width="9.00390625" style="16" hidden="1" customWidth="1"/>
    <col min="6" max="6" width="9.140625" style="17" customWidth="1"/>
    <col min="7" max="8" width="0" style="17" hidden="1" customWidth="1"/>
    <col min="9" max="9" width="9.421875" style="17" customWidth="1"/>
    <col min="10" max="10" width="9.140625" style="18" customWidth="1"/>
    <col min="11" max="11" width="9.140625" style="18" hidden="1" customWidth="1"/>
    <col min="12" max="12" width="9.140625" style="4" customWidth="1"/>
    <col min="13" max="13" width="11.57421875" style="4" hidden="1" customWidth="1"/>
    <col min="14" max="17" width="0" style="4" hidden="1" customWidth="1"/>
    <col min="18" max="18" width="9.140625" style="4" customWidth="1"/>
    <col min="19" max="20" width="0" style="4" hidden="1" customWidth="1"/>
    <col min="21" max="16384" width="9.140625" style="4" customWidth="1"/>
  </cols>
  <sheetData>
    <row r="1" spans="1:11" ht="12.75" customHeight="1">
      <c r="A1" s="69" t="s">
        <v>215</v>
      </c>
      <c r="B1" s="69"/>
      <c r="C1" s="69"/>
      <c r="D1" s="69"/>
      <c r="E1" s="69"/>
      <c r="F1" s="69"/>
      <c r="G1" s="69"/>
      <c r="H1" s="69"/>
      <c r="I1" s="69"/>
      <c r="J1" s="69"/>
      <c r="K1" s="19"/>
    </row>
    <row r="2" spans="1:11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19"/>
    </row>
    <row r="3" spans="1:11" ht="12.75" customHeight="1" thickBot="1">
      <c r="A3" s="70" t="s">
        <v>93</v>
      </c>
      <c r="B3" s="70"/>
      <c r="C3" s="70"/>
      <c r="D3" s="70"/>
      <c r="E3" s="70"/>
      <c r="F3" s="70"/>
      <c r="G3" s="70"/>
      <c r="H3" s="70"/>
      <c r="I3" s="70"/>
      <c r="J3" s="70"/>
      <c r="K3" s="20"/>
    </row>
    <row r="4" spans="1:19" ht="12.75" customHeight="1" thickBot="1">
      <c r="A4" s="5" t="s">
        <v>8</v>
      </c>
      <c r="B4" s="6" t="s">
        <v>0</v>
      </c>
      <c r="C4" s="6" t="s">
        <v>1</v>
      </c>
      <c r="D4" s="71" t="s">
        <v>2</v>
      </c>
      <c r="E4" s="72"/>
      <c r="F4" s="73"/>
      <c r="G4" s="71" t="s">
        <v>10</v>
      </c>
      <c r="H4" s="72"/>
      <c r="I4" s="73"/>
      <c r="J4" s="7" t="s">
        <v>9</v>
      </c>
      <c r="K4" s="36"/>
      <c r="L4" s="8"/>
      <c r="M4" s="8"/>
      <c r="S4" s="8"/>
    </row>
    <row r="5" spans="1:20" ht="14.25" thickBot="1" thickTop="1">
      <c r="A5" s="9" t="s">
        <v>11</v>
      </c>
      <c r="B5" s="10" t="e">
        <f>#REF!</f>
        <v>#REF!</v>
      </c>
      <c r="C5" s="10" t="e">
        <f>#REF!</f>
        <v>#REF!</v>
      </c>
      <c r="D5" s="11" t="e">
        <f>INDEX('startovní listina 100 m muži'!$C$5:$I$204,MATCH($B5,'startovní listina 100 m muži'!$C$5:$C$204,0),3)</f>
        <v>#REF!</v>
      </c>
      <c r="E5" s="11" t="e">
        <f>INDEX('startovní listina 100 m muži'!$C$5:$I$204,MATCH($B5,'startovní listina 100 m muži'!$C$5:$C$204,0),4)</f>
        <v>#REF!</v>
      </c>
      <c r="F5" s="11" t="e">
        <f>INDEX('startovní listina 100 m muži'!$C$5:$I$204,MATCH($B5,'startovní listina 100 m muži'!$C$5:$C$204,0),6)</f>
        <v>#REF!</v>
      </c>
      <c r="G5" s="11" t="e">
        <f>INDEX(#REF!,MATCH($B5,#REF!,0),3)</f>
        <v>#REF!</v>
      </c>
      <c r="H5" s="11" t="e">
        <f>INDEX(#REF!,MATCH($B5,#REF!,0),4)</f>
        <v>#REF!</v>
      </c>
      <c r="I5" s="11" t="e">
        <f>INDEX(#REF!,MATCH($B5,#REF!,0),6)</f>
        <v>#REF!</v>
      </c>
      <c r="J5" s="12" t="e">
        <f aca="true" t="shared" si="0" ref="J5:J68">F5+I5</f>
        <v>#REF!</v>
      </c>
      <c r="K5" s="37" t="e">
        <f>IF(J5&gt;99,1000+A5,J5)</f>
        <v>#REF!</v>
      </c>
      <c r="L5" s="4" t="e">
        <f>RANK(K5,K$5:K$205,1)</f>
        <v>#REF!</v>
      </c>
      <c r="M5" s="46" t="e">
        <f>MAX(D5,E5)</f>
        <v>#REF!</v>
      </c>
      <c r="N5" s="46" t="e">
        <f>MAX(G5,H5)</f>
        <v>#REF!</v>
      </c>
      <c r="O5" s="46" t="e">
        <f>M5+N5</f>
        <v>#REF!</v>
      </c>
      <c r="P5" s="4" t="e">
        <f>RANK(O5,O$5:O$205,1)</f>
        <v>#REF!</v>
      </c>
      <c r="Q5" s="4" t="e">
        <f>P5/1000+L5</f>
        <v>#REF!</v>
      </c>
      <c r="R5" s="4" t="e">
        <f>RANK(Q5,Q$5:Q$205,1)</f>
        <v>#REF!</v>
      </c>
      <c r="S5" s="14" t="e">
        <f>A5/1000+R5</f>
        <v>#REF!</v>
      </c>
      <c r="T5" s="4" t="e">
        <f>RANK(S5,S$5:S$205,1)</f>
        <v>#REF!</v>
      </c>
    </row>
    <row r="6" spans="1:20" ht="13.5" thickBot="1">
      <c r="A6" s="13" t="s">
        <v>12</v>
      </c>
      <c r="B6" s="10" t="e">
        <f>#REF!</f>
        <v>#REF!</v>
      </c>
      <c r="C6" s="10" t="e">
        <f>#REF!</f>
        <v>#REF!</v>
      </c>
      <c r="D6" s="11" t="e">
        <f>INDEX('startovní listina 100 m muži'!$C$5:$I$204,MATCH($B6,'startovní listina 100 m muži'!$C$5:$C$204,0),3)</f>
        <v>#REF!</v>
      </c>
      <c r="E6" s="11" t="e">
        <f>INDEX('startovní listina 100 m muži'!$C$5:$I$204,MATCH($B6,'startovní listina 100 m muži'!$C$5:$C$204,0),4)</f>
        <v>#REF!</v>
      </c>
      <c r="F6" s="11" t="e">
        <f>INDEX('startovní listina 100 m muži'!$C$5:$I$204,MATCH($B6,'startovní listina 100 m muži'!$C$5:$C$204,0),6)</f>
        <v>#REF!</v>
      </c>
      <c r="G6" s="11" t="e">
        <f>INDEX(#REF!,MATCH($B6,#REF!,0),3)</f>
        <v>#REF!</v>
      </c>
      <c r="H6" s="11" t="e">
        <f>INDEX(#REF!,MATCH($B6,#REF!,0),4)</f>
        <v>#REF!</v>
      </c>
      <c r="I6" s="11" t="e">
        <f>INDEX(#REF!,MATCH($B6,#REF!,0),6)</f>
        <v>#REF!</v>
      </c>
      <c r="J6" s="12" t="e">
        <f t="shared" si="0"/>
        <v>#REF!</v>
      </c>
      <c r="K6" s="37" t="e">
        <f aca="true" t="shared" si="1" ref="K6:K69">IF(J6&gt;99,1000+A6,J6)</f>
        <v>#REF!</v>
      </c>
      <c r="L6" s="4" t="e">
        <f aca="true" t="shared" si="2" ref="L6:L69">RANK(K6,K$5:K$205,1)</f>
        <v>#REF!</v>
      </c>
      <c r="M6" s="46" t="e">
        <f aca="true" t="shared" si="3" ref="M6:M69">MAX(D6,E6)</f>
        <v>#REF!</v>
      </c>
      <c r="N6" s="46" t="e">
        <f aca="true" t="shared" si="4" ref="N6:N69">MAX(G6,H6)</f>
        <v>#REF!</v>
      </c>
      <c r="O6" s="46" t="e">
        <f aca="true" t="shared" si="5" ref="O6:O69">M6+N6</f>
        <v>#REF!</v>
      </c>
      <c r="P6" s="4" t="e">
        <f aca="true" t="shared" si="6" ref="P6:P69">RANK(O6,O$5:O$205,1)</f>
        <v>#REF!</v>
      </c>
      <c r="Q6" s="4" t="e">
        <f aca="true" t="shared" si="7" ref="Q6:Q69">P6/1000+L6</f>
        <v>#REF!</v>
      </c>
      <c r="R6" s="4" t="e">
        <f aca="true" t="shared" si="8" ref="R6:R69">RANK(Q6,Q$5:Q$205,1)</f>
        <v>#REF!</v>
      </c>
      <c r="S6" s="14" t="e">
        <f aca="true" t="shared" si="9" ref="S6:S69">A6/1000+R6</f>
        <v>#REF!</v>
      </c>
      <c r="T6" s="4" t="e">
        <f aca="true" t="shared" si="10" ref="T6:T69">RANK(S6,S$5:S$205,1)</f>
        <v>#REF!</v>
      </c>
    </row>
    <row r="7" spans="1:20" ht="14.25" thickBot="1" thickTop="1">
      <c r="A7" s="9" t="s">
        <v>13</v>
      </c>
      <c r="B7" s="10" t="e">
        <f>#REF!</f>
        <v>#REF!</v>
      </c>
      <c r="C7" s="10" t="e">
        <f>#REF!</f>
        <v>#REF!</v>
      </c>
      <c r="D7" s="11" t="e">
        <f>INDEX('startovní listina 100 m muži'!$C$5:$I$204,MATCH($B7,'startovní listina 100 m muži'!$C$5:$C$204,0),3)</f>
        <v>#REF!</v>
      </c>
      <c r="E7" s="11" t="e">
        <f>INDEX('startovní listina 100 m muži'!$C$5:$I$204,MATCH($B7,'startovní listina 100 m muži'!$C$5:$C$204,0),4)</f>
        <v>#REF!</v>
      </c>
      <c r="F7" s="11" t="e">
        <f>INDEX('startovní listina 100 m muži'!$C$5:$I$204,MATCH($B7,'startovní listina 100 m muži'!$C$5:$C$204,0),6)</f>
        <v>#REF!</v>
      </c>
      <c r="G7" s="11" t="e">
        <f>INDEX(#REF!,MATCH($B7,#REF!,0),3)</f>
        <v>#REF!</v>
      </c>
      <c r="H7" s="11" t="e">
        <f>INDEX(#REF!,MATCH($B7,#REF!,0),4)</f>
        <v>#REF!</v>
      </c>
      <c r="I7" s="11" t="e">
        <f>INDEX(#REF!,MATCH($B7,#REF!,0),6)</f>
        <v>#REF!</v>
      </c>
      <c r="J7" s="12" t="e">
        <f t="shared" si="0"/>
        <v>#REF!</v>
      </c>
      <c r="K7" s="37" t="e">
        <f t="shared" si="1"/>
        <v>#REF!</v>
      </c>
      <c r="L7" s="4" t="e">
        <f t="shared" si="2"/>
        <v>#REF!</v>
      </c>
      <c r="M7" s="46" t="e">
        <f t="shared" si="3"/>
        <v>#REF!</v>
      </c>
      <c r="N7" s="46" t="e">
        <f t="shared" si="4"/>
        <v>#REF!</v>
      </c>
      <c r="O7" s="46" t="e">
        <f t="shared" si="5"/>
        <v>#REF!</v>
      </c>
      <c r="P7" s="4" t="e">
        <f t="shared" si="6"/>
        <v>#REF!</v>
      </c>
      <c r="Q7" s="4" t="e">
        <f t="shared" si="7"/>
        <v>#REF!</v>
      </c>
      <c r="R7" s="4" t="e">
        <f t="shared" si="8"/>
        <v>#REF!</v>
      </c>
      <c r="S7" s="14" t="e">
        <f t="shared" si="9"/>
        <v>#REF!</v>
      </c>
      <c r="T7" s="4" t="e">
        <f t="shared" si="10"/>
        <v>#REF!</v>
      </c>
    </row>
    <row r="8" spans="1:20" ht="13.5" thickBot="1">
      <c r="A8" s="13" t="s">
        <v>14</v>
      </c>
      <c r="B8" s="10" t="e">
        <f>#REF!</f>
        <v>#REF!</v>
      </c>
      <c r="C8" s="10" t="e">
        <f>#REF!</f>
        <v>#REF!</v>
      </c>
      <c r="D8" s="11" t="e">
        <f>INDEX('startovní listina 100 m muži'!$C$5:$I$204,MATCH($B8,'startovní listina 100 m muži'!$C$5:$C$204,0),3)</f>
        <v>#REF!</v>
      </c>
      <c r="E8" s="11" t="e">
        <f>INDEX('startovní listina 100 m muži'!$C$5:$I$204,MATCH($B8,'startovní listina 100 m muži'!$C$5:$C$204,0),4)</f>
        <v>#REF!</v>
      </c>
      <c r="F8" s="11" t="e">
        <f>INDEX('startovní listina 100 m muži'!$C$5:$I$204,MATCH($B8,'startovní listina 100 m muži'!$C$5:$C$204,0),6)</f>
        <v>#REF!</v>
      </c>
      <c r="G8" s="11" t="e">
        <f>INDEX(#REF!,MATCH($B8,#REF!,0),3)</f>
        <v>#REF!</v>
      </c>
      <c r="H8" s="11" t="e">
        <f>INDEX(#REF!,MATCH($B8,#REF!,0),4)</f>
        <v>#REF!</v>
      </c>
      <c r="I8" s="11" t="e">
        <f>INDEX(#REF!,MATCH($B8,#REF!,0),6)</f>
        <v>#REF!</v>
      </c>
      <c r="J8" s="12" t="e">
        <f t="shared" si="0"/>
        <v>#REF!</v>
      </c>
      <c r="K8" s="37" t="e">
        <f t="shared" si="1"/>
        <v>#REF!</v>
      </c>
      <c r="L8" s="4" t="e">
        <f t="shared" si="2"/>
        <v>#REF!</v>
      </c>
      <c r="M8" s="46" t="e">
        <f t="shared" si="3"/>
        <v>#REF!</v>
      </c>
      <c r="N8" s="46" t="e">
        <f t="shared" si="4"/>
        <v>#REF!</v>
      </c>
      <c r="O8" s="46" t="e">
        <f t="shared" si="5"/>
        <v>#REF!</v>
      </c>
      <c r="P8" s="4" t="e">
        <f t="shared" si="6"/>
        <v>#REF!</v>
      </c>
      <c r="Q8" s="4" t="e">
        <f t="shared" si="7"/>
        <v>#REF!</v>
      </c>
      <c r="R8" s="4" t="e">
        <f t="shared" si="8"/>
        <v>#REF!</v>
      </c>
      <c r="S8" s="14" t="e">
        <f t="shared" si="9"/>
        <v>#REF!</v>
      </c>
      <c r="T8" s="4" t="e">
        <f t="shared" si="10"/>
        <v>#REF!</v>
      </c>
    </row>
    <row r="9" spans="1:20" ht="14.25" thickBot="1" thickTop="1">
      <c r="A9" s="9" t="s">
        <v>15</v>
      </c>
      <c r="B9" s="10" t="e">
        <f>#REF!</f>
        <v>#REF!</v>
      </c>
      <c r="C9" s="10" t="e">
        <f>#REF!</f>
        <v>#REF!</v>
      </c>
      <c r="D9" s="11" t="e">
        <f>INDEX('startovní listina 100 m muži'!$C$5:$I$204,MATCH($B9,'startovní listina 100 m muži'!$C$5:$C$204,0),3)</f>
        <v>#REF!</v>
      </c>
      <c r="E9" s="11" t="e">
        <f>INDEX('startovní listina 100 m muži'!$C$5:$I$204,MATCH($B9,'startovní listina 100 m muži'!$C$5:$C$204,0),4)</f>
        <v>#REF!</v>
      </c>
      <c r="F9" s="11" t="e">
        <f>INDEX('startovní listina 100 m muži'!$C$5:$I$204,MATCH($B9,'startovní listina 100 m muži'!$C$5:$C$204,0),6)</f>
        <v>#REF!</v>
      </c>
      <c r="G9" s="11" t="e">
        <f>INDEX(#REF!,MATCH($B9,#REF!,0),3)</f>
        <v>#REF!</v>
      </c>
      <c r="H9" s="11" t="e">
        <f>INDEX(#REF!,MATCH($B9,#REF!,0),4)</f>
        <v>#REF!</v>
      </c>
      <c r="I9" s="11" t="e">
        <f>INDEX(#REF!,MATCH($B9,#REF!,0),6)</f>
        <v>#REF!</v>
      </c>
      <c r="J9" s="12" t="e">
        <f t="shared" si="0"/>
        <v>#REF!</v>
      </c>
      <c r="K9" s="37" t="e">
        <f t="shared" si="1"/>
        <v>#REF!</v>
      </c>
      <c r="L9" s="4" t="e">
        <f t="shared" si="2"/>
        <v>#REF!</v>
      </c>
      <c r="M9" s="46" t="e">
        <f t="shared" si="3"/>
        <v>#REF!</v>
      </c>
      <c r="N9" s="46" t="e">
        <f t="shared" si="4"/>
        <v>#REF!</v>
      </c>
      <c r="O9" s="46" t="e">
        <f t="shared" si="5"/>
        <v>#REF!</v>
      </c>
      <c r="P9" s="4" t="e">
        <f t="shared" si="6"/>
        <v>#REF!</v>
      </c>
      <c r="Q9" s="4" t="e">
        <f t="shared" si="7"/>
        <v>#REF!</v>
      </c>
      <c r="R9" s="4" t="e">
        <f t="shared" si="8"/>
        <v>#REF!</v>
      </c>
      <c r="S9" s="14" t="e">
        <f t="shared" si="9"/>
        <v>#REF!</v>
      </c>
      <c r="T9" s="4" t="e">
        <f t="shared" si="10"/>
        <v>#REF!</v>
      </c>
    </row>
    <row r="10" spans="1:20" ht="13.5" thickBot="1">
      <c r="A10" s="13" t="s">
        <v>16</v>
      </c>
      <c r="B10" s="10" t="e">
        <f>#REF!</f>
        <v>#REF!</v>
      </c>
      <c r="C10" s="10" t="e">
        <f>#REF!</f>
        <v>#REF!</v>
      </c>
      <c r="D10" s="11" t="e">
        <f>INDEX('startovní listina 100 m muži'!$C$5:$I$204,MATCH($B10,'startovní listina 100 m muži'!$C$5:$C$204,0),3)</f>
        <v>#REF!</v>
      </c>
      <c r="E10" s="11" t="e">
        <f>INDEX('startovní listina 100 m muži'!$C$5:$I$204,MATCH($B10,'startovní listina 100 m muži'!$C$5:$C$204,0),4)</f>
        <v>#REF!</v>
      </c>
      <c r="F10" s="11" t="e">
        <f>INDEX('startovní listina 100 m muži'!$C$5:$I$204,MATCH($B10,'startovní listina 100 m muži'!$C$5:$C$204,0),6)</f>
        <v>#REF!</v>
      </c>
      <c r="G10" s="11" t="e">
        <f>INDEX(#REF!,MATCH($B10,#REF!,0),3)</f>
        <v>#REF!</v>
      </c>
      <c r="H10" s="11" t="e">
        <f>INDEX(#REF!,MATCH($B10,#REF!,0),4)</f>
        <v>#REF!</v>
      </c>
      <c r="I10" s="11" t="e">
        <f>INDEX(#REF!,MATCH($B10,#REF!,0),6)</f>
        <v>#REF!</v>
      </c>
      <c r="J10" s="12" t="e">
        <f t="shared" si="0"/>
        <v>#REF!</v>
      </c>
      <c r="K10" s="37" t="e">
        <f t="shared" si="1"/>
        <v>#REF!</v>
      </c>
      <c r="L10" s="4" t="e">
        <f t="shared" si="2"/>
        <v>#REF!</v>
      </c>
      <c r="M10" s="46" t="e">
        <f t="shared" si="3"/>
        <v>#REF!</v>
      </c>
      <c r="N10" s="46" t="e">
        <f t="shared" si="4"/>
        <v>#REF!</v>
      </c>
      <c r="O10" s="46" t="e">
        <f t="shared" si="5"/>
        <v>#REF!</v>
      </c>
      <c r="P10" s="4" t="e">
        <f t="shared" si="6"/>
        <v>#REF!</v>
      </c>
      <c r="Q10" s="4" t="e">
        <f t="shared" si="7"/>
        <v>#REF!</v>
      </c>
      <c r="R10" s="4" t="e">
        <f t="shared" si="8"/>
        <v>#REF!</v>
      </c>
      <c r="S10" s="14" t="e">
        <f t="shared" si="9"/>
        <v>#REF!</v>
      </c>
      <c r="T10" s="4" t="e">
        <f t="shared" si="10"/>
        <v>#REF!</v>
      </c>
    </row>
    <row r="11" spans="1:20" ht="14.25" thickBot="1" thickTop="1">
      <c r="A11" s="9" t="s">
        <v>17</v>
      </c>
      <c r="B11" s="10" t="e">
        <f>#REF!</f>
        <v>#REF!</v>
      </c>
      <c r="C11" s="10" t="e">
        <f>#REF!</f>
        <v>#REF!</v>
      </c>
      <c r="D11" s="11" t="e">
        <f>INDEX('startovní listina 100 m muži'!$C$5:$I$204,MATCH($B11,'startovní listina 100 m muži'!$C$5:$C$204,0),3)</f>
        <v>#REF!</v>
      </c>
      <c r="E11" s="11" t="e">
        <f>INDEX('startovní listina 100 m muži'!$C$5:$I$204,MATCH($B11,'startovní listina 100 m muži'!$C$5:$C$204,0),4)</f>
        <v>#REF!</v>
      </c>
      <c r="F11" s="11" t="e">
        <f>INDEX('startovní listina 100 m muži'!$C$5:$I$204,MATCH($B11,'startovní listina 100 m muži'!$C$5:$C$204,0),6)</f>
        <v>#REF!</v>
      </c>
      <c r="G11" s="11" t="e">
        <f>INDEX(#REF!,MATCH($B11,#REF!,0),3)</f>
        <v>#REF!</v>
      </c>
      <c r="H11" s="11" t="e">
        <f>INDEX(#REF!,MATCH($B11,#REF!,0),4)</f>
        <v>#REF!</v>
      </c>
      <c r="I11" s="11" t="e">
        <f>INDEX(#REF!,MATCH($B11,#REF!,0),6)</f>
        <v>#REF!</v>
      </c>
      <c r="J11" s="12" t="e">
        <f t="shared" si="0"/>
        <v>#REF!</v>
      </c>
      <c r="K11" s="37" t="e">
        <f t="shared" si="1"/>
        <v>#REF!</v>
      </c>
      <c r="L11" s="4" t="e">
        <f t="shared" si="2"/>
        <v>#REF!</v>
      </c>
      <c r="M11" s="46" t="e">
        <f t="shared" si="3"/>
        <v>#REF!</v>
      </c>
      <c r="N11" s="46" t="e">
        <f t="shared" si="4"/>
        <v>#REF!</v>
      </c>
      <c r="O11" s="46" t="e">
        <f t="shared" si="5"/>
        <v>#REF!</v>
      </c>
      <c r="P11" s="4" t="e">
        <f t="shared" si="6"/>
        <v>#REF!</v>
      </c>
      <c r="Q11" s="4" t="e">
        <f t="shared" si="7"/>
        <v>#REF!</v>
      </c>
      <c r="R11" s="4" t="e">
        <f t="shared" si="8"/>
        <v>#REF!</v>
      </c>
      <c r="S11" s="14" t="e">
        <f t="shared" si="9"/>
        <v>#REF!</v>
      </c>
      <c r="T11" s="4" t="e">
        <f t="shared" si="10"/>
        <v>#REF!</v>
      </c>
    </row>
    <row r="12" spans="1:20" ht="13.5" thickBot="1">
      <c r="A12" s="13" t="s">
        <v>18</v>
      </c>
      <c r="B12" s="10" t="e">
        <f>#REF!</f>
        <v>#REF!</v>
      </c>
      <c r="C12" s="10" t="e">
        <f>#REF!</f>
        <v>#REF!</v>
      </c>
      <c r="D12" s="11" t="e">
        <f>INDEX('startovní listina 100 m muži'!$C$5:$I$204,MATCH($B12,'startovní listina 100 m muži'!$C$5:$C$204,0),3)</f>
        <v>#REF!</v>
      </c>
      <c r="E12" s="11" t="e">
        <f>INDEX('startovní listina 100 m muži'!$C$5:$I$204,MATCH($B12,'startovní listina 100 m muži'!$C$5:$C$204,0),4)</f>
        <v>#REF!</v>
      </c>
      <c r="F12" s="11" t="e">
        <f>INDEX('startovní listina 100 m muži'!$C$5:$I$204,MATCH($B12,'startovní listina 100 m muži'!$C$5:$C$204,0),6)</f>
        <v>#REF!</v>
      </c>
      <c r="G12" s="11" t="e">
        <f>INDEX(#REF!,MATCH($B12,#REF!,0),3)</f>
        <v>#REF!</v>
      </c>
      <c r="H12" s="11" t="e">
        <f>INDEX(#REF!,MATCH($B12,#REF!,0),4)</f>
        <v>#REF!</v>
      </c>
      <c r="I12" s="11" t="e">
        <f>INDEX(#REF!,MATCH($B12,#REF!,0),6)</f>
        <v>#REF!</v>
      </c>
      <c r="J12" s="12" t="e">
        <f t="shared" si="0"/>
        <v>#REF!</v>
      </c>
      <c r="K12" s="37" t="e">
        <f t="shared" si="1"/>
        <v>#REF!</v>
      </c>
      <c r="L12" s="4" t="e">
        <f t="shared" si="2"/>
        <v>#REF!</v>
      </c>
      <c r="M12" s="46" t="e">
        <f t="shared" si="3"/>
        <v>#REF!</v>
      </c>
      <c r="N12" s="46" t="e">
        <f t="shared" si="4"/>
        <v>#REF!</v>
      </c>
      <c r="O12" s="46" t="e">
        <f t="shared" si="5"/>
        <v>#REF!</v>
      </c>
      <c r="P12" s="4" t="e">
        <f t="shared" si="6"/>
        <v>#REF!</v>
      </c>
      <c r="Q12" s="4" t="e">
        <f t="shared" si="7"/>
        <v>#REF!</v>
      </c>
      <c r="R12" s="4" t="e">
        <f t="shared" si="8"/>
        <v>#REF!</v>
      </c>
      <c r="S12" s="14" t="e">
        <f t="shared" si="9"/>
        <v>#REF!</v>
      </c>
      <c r="T12" s="4" t="e">
        <f t="shared" si="10"/>
        <v>#REF!</v>
      </c>
    </row>
    <row r="13" spans="1:20" ht="14.25" thickBot="1" thickTop="1">
      <c r="A13" s="9" t="s">
        <v>19</v>
      </c>
      <c r="B13" s="10" t="e">
        <f>#REF!</f>
        <v>#REF!</v>
      </c>
      <c r="C13" s="10" t="e">
        <f>#REF!</f>
        <v>#REF!</v>
      </c>
      <c r="D13" s="11" t="e">
        <f>INDEX('startovní listina 100 m muži'!$C$5:$I$204,MATCH($B13,'startovní listina 100 m muži'!$C$5:$C$204,0),3)</f>
        <v>#REF!</v>
      </c>
      <c r="E13" s="11" t="e">
        <f>INDEX('startovní listina 100 m muži'!$C$5:$I$204,MATCH($B13,'startovní listina 100 m muži'!$C$5:$C$204,0),4)</f>
        <v>#REF!</v>
      </c>
      <c r="F13" s="11" t="e">
        <f>INDEX('startovní listina 100 m muži'!$C$5:$I$204,MATCH($B13,'startovní listina 100 m muži'!$C$5:$C$204,0),6)</f>
        <v>#REF!</v>
      </c>
      <c r="G13" s="11" t="e">
        <f>INDEX(#REF!,MATCH($B13,#REF!,0),3)</f>
        <v>#REF!</v>
      </c>
      <c r="H13" s="11" t="e">
        <f>INDEX(#REF!,MATCH($B13,#REF!,0),4)</f>
        <v>#REF!</v>
      </c>
      <c r="I13" s="11" t="e">
        <f>INDEX(#REF!,MATCH($B13,#REF!,0),6)</f>
        <v>#REF!</v>
      </c>
      <c r="J13" s="12" t="e">
        <f t="shared" si="0"/>
        <v>#REF!</v>
      </c>
      <c r="K13" s="37" t="e">
        <f t="shared" si="1"/>
        <v>#REF!</v>
      </c>
      <c r="L13" s="4" t="e">
        <f t="shared" si="2"/>
        <v>#REF!</v>
      </c>
      <c r="M13" s="46" t="e">
        <f t="shared" si="3"/>
        <v>#REF!</v>
      </c>
      <c r="N13" s="46" t="e">
        <f t="shared" si="4"/>
        <v>#REF!</v>
      </c>
      <c r="O13" s="46" t="e">
        <f t="shared" si="5"/>
        <v>#REF!</v>
      </c>
      <c r="P13" s="4" t="e">
        <f t="shared" si="6"/>
        <v>#REF!</v>
      </c>
      <c r="Q13" s="4" t="e">
        <f t="shared" si="7"/>
        <v>#REF!</v>
      </c>
      <c r="R13" s="4" t="e">
        <f t="shared" si="8"/>
        <v>#REF!</v>
      </c>
      <c r="S13" s="14" t="e">
        <f t="shared" si="9"/>
        <v>#REF!</v>
      </c>
      <c r="T13" s="4" t="e">
        <f t="shared" si="10"/>
        <v>#REF!</v>
      </c>
    </row>
    <row r="14" spans="1:20" ht="13.5" thickBot="1">
      <c r="A14" s="13" t="s">
        <v>20</v>
      </c>
      <c r="B14" s="10" t="e">
        <f>#REF!</f>
        <v>#REF!</v>
      </c>
      <c r="C14" s="10" t="e">
        <f>#REF!</f>
        <v>#REF!</v>
      </c>
      <c r="D14" s="11" t="e">
        <f>INDEX('startovní listina 100 m muži'!$C$5:$I$204,MATCH($B14,'startovní listina 100 m muži'!$C$5:$C$204,0),3)</f>
        <v>#REF!</v>
      </c>
      <c r="E14" s="11" t="e">
        <f>INDEX('startovní listina 100 m muži'!$C$5:$I$204,MATCH($B14,'startovní listina 100 m muži'!$C$5:$C$204,0),4)</f>
        <v>#REF!</v>
      </c>
      <c r="F14" s="11" t="e">
        <f>INDEX('startovní listina 100 m muži'!$C$5:$I$204,MATCH($B14,'startovní listina 100 m muži'!$C$5:$C$204,0),6)</f>
        <v>#REF!</v>
      </c>
      <c r="G14" s="11" t="e">
        <f>INDEX(#REF!,MATCH($B14,#REF!,0),3)</f>
        <v>#REF!</v>
      </c>
      <c r="H14" s="11" t="e">
        <f>INDEX(#REF!,MATCH($B14,#REF!,0),4)</f>
        <v>#REF!</v>
      </c>
      <c r="I14" s="11" t="e">
        <f>INDEX(#REF!,MATCH($B14,#REF!,0),6)</f>
        <v>#REF!</v>
      </c>
      <c r="J14" s="12" t="e">
        <f t="shared" si="0"/>
        <v>#REF!</v>
      </c>
      <c r="K14" s="37" t="e">
        <f t="shared" si="1"/>
        <v>#REF!</v>
      </c>
      <c r="L14" s="4" t="e">
        <f t="shared" si="2"/>
        <v>#REF!</v>
      </c>
      <c r="M14" s="46" t="e">
        <f t="shared" si="3"/>
        <v>#REF!</v>
      </c>
      <c r="N14" s="46" t="e">
        <f t="shared" si="4"/>
        <v>#REF!</v>
      </c>
      <c r="O14" s="46" t="e">
        <f t="shared" si="5"/>
        <v>#REF!</v>
      </c>
      <c r="P14" s="4" t="e">
        <f t="shared" si="6"/>
        <v>#REF!</v>
      </c>
      <c r="Q14" s="4" t="e">
        <f t="shared" si="7"/>
        <v>#REF!</v>
      </c>
      <c r="R14" s="4" t="e">
        <f t="shared" si="8"/>
        <v>#REF!</v>
      </c>
      <c r="S14" s="14" t="e">
        <f t="shared" si="9"/>
        <v>#REF!</v>
      </c>
      <c r="T14" s="4" t="e">
        <f t="shared" si="10"/>
        <v>#REF!</v>
      </c>
    </row>
    <row r="15" spans="1:20" ht="14.25" thickBot="1" thickTop="1">
      <c r="A15" s="9" t="s">
        <v>21</v>
      </c>
      <c r="B15" s="10" t="e">
        <f>#REF!</f>
        <v>#REF!</v>
      </c>
      <c r="C15" s="10" t="e">
        <f>#REF!</f>
        <v>#REF!</v>
      </c>
      <c r="D15" s="11" t="e">
        <f>INDEX('startovní listina 100 m muži'!$C$5:$I$204,MATCH($B15,'startovní listina 100 m muži'!$C$5:$C$204,0),3)</f>
        <v>#REF!</v>
      </c>
      <c r="E15" s="11" t="e">
        <f>INDEX('startovní listina 100 m muži'!$C$5:$I$204,MATCH($B15,'startovní listina 100 m muži'!$C$5:$C$204,0),4)</f>
        <v>#REF!</v>
      </c>
      <c r="F15" s="11" t="e">
        <f>INDEX('startovní listina 100 m muži'!$C$5:$I$204,MATCH($B15,'startovní listina 100 m muži'!$C$5:$C$204,0),6)</f>
        <v>#REF!</v>
      </c>
      <c r="G15" s="11" t="e">
        <f>INDEX(#REF!,MATCH($B15,#REF!,0),3)</f>
        <v>#REF!</v>
      </c>
      <c r="H15" s="11" t="e">
        <f>INDEX(#REF!,MATCH($B15,#REF!,0),4)</f>
        <v>#REF!</v>
      </c>
      <c r="I15" s="11" t="e">
        <f>INDEX(#REF!,MATCH($B15,#REF!,0),6)</f>
        <v>#REF!</v>
      </c>
      <c r="J15" s="12" t="e">
        <f t="shared" si="0"/>
        <v>#REF!</v>
      </c>
      <c r="K15" s="37" t="e">
        <f t="shared" si="1"/>
        <v>#REF!</v>
      </c>
      <c r="L15" s="4" t="e">
        <f t="shared" si="2"/>
        <v>#REF!</v>
      </c>
      <c r="M15" s="46" t="e">
        <f t="shared" si="3"/>
        <v>#REF!</v>
      </c>
      <c r="N15" s="46" t="e">
        <f t="shared" si="4"/>
        <v>#REF!</v>
      </c>
      <c r="O15" s="46" t="e">
        <f t="shared" si="5"/>
        <v>#REF!</v>
      </c>
      <c r="P15" s="4" t="e">
        <f t="shared" si="6"/>
        <v>#REF!</v>
      </c>
      <c r="Q15" s="4" t="e">
        <f t="shared" si="7"/>
        <v>#REF!</v>
      </c>
      <c r="R15" s="4" t="e">
        <f t="shared" si="8"/>
        <v>#REF!</v>
      </c>
      <c r="S15" s="14" t="e">
        <f t="shared" si="9"/>
        <v>#REF!</v>
      </c>
      <c r="T15" s="4" t="e">
        <f t="shared" si="10"/>
        <v>#REF!</v>
      </c>
    </row>
    <row r="16" spans="1:20" ht="13.5" thickBot="1">
      <c r="A16" s="13" t="s">
        <v>22</v>
      </c>
      <c r="B16" s="10" t="e">
        <f>#REF!</f>
        <v>#REF!</v>
      </c>
      <c r="C16" s="10" t="e">
        <f>#REF!</f>
        <v>#REF!</v>
      </c>
      <c r="D16" s="11" t="e">
        <f>INDEX('startovní listina 100 m muži'!$C$5:$I$204,MATCH($B16,'startovní listina 100 m muži'!$C$5:$C$204,0),3)</f>
        <v>#REF!</v>
      </c>
      <c r="E16" s="11" t="e">
        <f>INDEX('startovní listina 100 m muži'!$C$5:$I$204,MATCH($B16,'startovní listina 100 m muži'!$C$5:$C$204,0),4)</f>
        <v>#REF!</v>
      </c>
      <c r="F16" s="11" t="e">
        <f>INDEX('startovní listina 100 m muži'!$C$5:$I$204,MATCH($B16,'startovní listina 100 m muži'!$C$5:$C$204,0),6)</f>
        <v>#REF!</v>
      </c>
      <c r="G16" s="11" t="e">
        <f>INDEX(#REF!,MATCH($B16,#REF!,0),3)</f>
        <v>#REF!</v>
      </c>
      <c r="H16" s="11" t="e">
        <f>INDEX(#REF!,MATCH($B16,#REF!,0),4)</f>
        <v>#REF!</v>
      </c>
      <c r="I16" s="11" t="e">
        <f>INDEX(#REF!,MATCH($B16,#REF!,0),6)</f>
        <v>#REF!</v>
      </c>
      <c r="J16" s="12" t="e">
        <f t="shared" si="0"/>
        <v>#REF!</v>
      </c>
      <c r="K16" s="37" t="e">
        <f t="shared" si="1"/>
        <v>#REF!</v>
      </c>
      <c r="L16" s="4" t="e">
        <f t="shared" si="2"/>
        <v>#REF!</v>
      </c>
      <c r="M16" s="46" t="e">
        <f t="shared" si="3"/>
        <v>#REF!</v>
      </c>
      <c r="N16" s="46" t="e">
        <f t="shared" si="4"/>
        <v>#REF!</v>
      </c>
      <c r="O16" s="46" t="e">
        <f t="shared" si="5"/>
        <v>#REF!</v>
      </c>
      <c r="P16" s="4" t="e">
        <f t="shared" si="6"/>
        <v>#REF!</v>
      </c>
      <c r="Q16" s="4" t="e">
        <f t="shared" si="7"/>
        <v>#REF!</v>
      </c>
      <c r="R16" s="4" t="e">
        <f t="shared" si="8"/>
        <v>#REF!</v>
      </c>
      <c r="S16" s="14" t="e">
        <f t="shared" si="9"/>
        <v>#REF!</v>
      </c>
      <c r="T16" s="4" t="e">
        <f t="shared" si="10"/>
        <v>#REF!</v>
      </c>
    </row>
    <row r="17" spans="1:20" ht="14.25" thickBot="1" thickTop="1">
      <c r="A17" s="9" t="s">
        <v>23</v>
      </c>
      <c r="B17" s="10" t="e">
        <f>#REF!</f>
        <v>#REF!</v>
      </c>
      <c r="C17" s="10" t="e">
        <f>#REF!</f>
        <v>#REF!</v>
      </c>
      <c r="D17" s="11" t="e">
        <f>INDEX('startovní listina 100 m muži'!$C$5:$I$204,MATCH($B17,'startovní listina 100 m muži'!$C$5:$C$204,0),3)</f>
        <v>#REF!</v>
      </c>
      <c r="E17" s="11" t="e">
        <f>INDEX('startovní listina 100 m muži'!$C$5:$I$204,MATCH($B17,'startovní listina 100 m muži'!$C$5:$C$204,0),4)</f>
        <v>#REF!</v>
      </c>
      <c r="F17" s="11" t="e">
        <f>INDEX('startovní listina 100 m muži'!$C$5:$I$204,MATCH($B17,'startovní listina 100 m muži'!$C$5:$C$204,0),6)</f>
        <v>#REF!</v>
      </c>
      <c r="G17" s="11" t="e">
        <f>INDEX(#REF!,MATCH($B17,#REF!,0),3)</f>
        <v>#REF!</v>
      </c>
      <c r="H17" s="11" t="e">
        <f>INDEX(#REF!,MATCH($B17,#REF!,0),4)</f>
        <v>#REF!</v>
      </c>
      <c r="I17" s="11" t="e">
        <f>INDEX(#REF!,MATCH($B17,#REF!,0),6)</f>
        <v>#REF!</v>
      </c>
      <c r="J17" s="12" t="e">
        <f t="shared" si="0"/>
        <v>#REF!</v>
      </c>
      <c r="K17" s="37" t="e">
        <f t="shared" si="1"/>
        <v>#REF!</v>
      </c>
      <c r="L17" s="4" t="e">
        <f t="shared" si="2"/>
        <v>#REF!</v>
      </c>
      <c r="M17" s="46" t="e">
        <f t="shared" si="3"/>
        <v>#REF!</v>
      </c>
      <c r="N17" s="46" t="e">
        <f t="shared" si="4"/>
        <v>#REF!</v>
      </c>
      <c r="O17" s="46" t="e">
        <f t="shared" si="5"/>
        <v>#REF!</v>
      </c>
      <c r="P17" s="4" t="e">
        <f t="shared" si="6"/>
        <v>#REF!</v>
      </c>
      <c r="Q17" s="4" t="e">
        <f t="shared" si="7"/>
        <v>#REF!</v>
      </c>
      <c r="R17" s="4" t="e">
        <f t="shared" si="8"/>
        <v>#REF!</v>
      </c>
      <c r="S17" s="14" t="e">
        <f t="shared" si="9"/>
        <v>#REF!</v>
      </c>
      <c r="T17" s="4" t="e">
        <f t="shared" si="10"/>
        <v>#REF!</v>
      </c>
    </row>
    <row r="18" spans="1:20" ht="13.5" thickBot="1">
      <c r="A18" s="13" t="s">
        <v>24</v>
      </c>
      <c r="B18" s="10" t="e">
        <f>#REF!</f>
        <v>#REF!</v>
      </c>
      <c r="C18" s="10" t="e">
        <f>#REF!</f>
        <v>#REF!</v>
      </c>
      <c r="D18" s="11" t="e">
        <f>INDEX('startovní listina 100 m muži'!$C$5:$I$204,MATCH($B18,'startovní listina 100 m muži'!$C$5:$C$204,0),3)</f>
        <v>#REF!</v>
      </c>
      <c r="E18" s="11" t="e">
        <f>INDEX('startovní listina 100 m muži'!$C$5:$I$204,MATCH($B18,'startovní listina 100 m muži'!$C$5:$C$204,0),4)</f>
        <v>#REF!</v>
      </c>
      <c r="F18" s="11" t="e">
        <f>INDEX('startovní listina 100 m muži'!$C$5:$I$204,MATCH($B18,'startovní listina 100 m muži'!$C$5:$C$204,0),6)</f>
        <v>#REF!</v>
      </c>
      <c r="G18" s="11" t="e">
        <f>INDEX(#REF!,MATCH($B18,#REF!,0),3)</f>
        <v>#REF!</v>
      </c>
      <c r="H18" s="11" t="e">
        <f>INDEX(#REF!,MATCH($B18,#REF!,0),4)</f>
        <v>#REF!</v>
      </c>
      <c r="I18" s="11" t="e">
        <f>INDEX(#REF!,MATCH($B18,#REF!,0),6)</f>
        <v>#REF!</v>
      </c>
      <c r="J18" s="12" t="e">
        <f t="shared" si="0"/>
        <v>#REF!</v>
      </c>
      <c r="K18" s="37" t="e">
        <f t="shared" si="1"/>
        <v>#REF!</v>
      </c>
      <c r="L18" s="4" t="e">
        <f t="shared" si="2"/>
        <v>#REF!</v>
      </c>
      <c r="M18" s="46" t="e">
        <f t="shared" si="3"/>
        <v>#REF!</v>
      </c>
      <c r="N18" s="46" t="e">
        <f t="shared" si="4"/>
        <v>#REF!</v>
      </c>
      <c r="O18" s="46" t="e">
        <f t="shared" si="5"/>
        <v>#REF!</v>
      </c>
      <c r="P18" s="4" t="e">
        <f t="shared" si="6"/>
        <v>#REF!</v>
      </c>
      <c r="Q18" s="4" t="e">
        <f t="shared" si="7"/>
        <v>#REF!</v>
      </c>
      <c r="R18" s="4" t="e">
        <f t="shared" si="8"/>
        <v>#REF!</v>
      </c>
      <c r="S18" s="14" t="e">
        <f t="shared" si="9"/>
        <v>#REF!</v>
      </c>
      <c r="T18" s="4" t="e">
        <f t="shared" si="10"/>
        <v>#REF!</v>
      </c>
    </row>
    <row r="19" spans="1:20" ht="14.25" thickBot="1" thickTop="1">
      <c r="A19" s="9" t="s">
        <v>25</v>
      </c>
      <c r="B19" s="10" t="e">
        <f>#REF!</f>
        <v>#REF!</v>
      </c>
      <c r="C19" s="10" t="e">
        <f>#REF!</f>
        <v>#REF!</v>
      </c>
      <c r="D19" s="11" t="e">
        <f>INDEX('startovní listina 100 m muži'!$C$5:$I$204,MATCH($B19,'startovní listina 100 m muži'!$C$5:$C$204,0),3)</f>
        <v>#REF!</v>
      </c>
      <c r="E19" s="11" t="e">
        <f>INDEX('startovní listina 100 m muži'!$C$5:$I$204,MATCH($B19,'startovní listina 100 m muži'!$C$5:$C$204,0),4)</f>
        <v>#REF!</v>
      </c>
      <c r="F19" s="11" t="e">
        <f>INDEX('startovní listina 100 m muži'!$C$5:$I$204,MATCH($B19,'startovní listina 100 m muži'!$C$5:$C$204,0),6)</f>
        <v>#REF!</v>
      </c>
      <c r="G19" s="11" t="e">
        <f>INDEX(#REF!,MATCH($B19,#REF!,0),3)</f>
        <v>#REF!</v>
      </c>
      <c r="H19" s="11" t="e">
        <f>INDEX(#REF!,MATCH($B19,#REF!,0),4)</f>
        <v>#REF!</v>
      </c>
      <c r="I19" s="11" t="e">
        <f>INDEX(#REF!,MATCH($B19,#REF!,0),6)</f>
        <v>#REF!</v>
      </c>
      <c r="J19" s="12" t="e">
        <f t="shared" si="0"/>
        <v>#REF!</v>
      </c>
      <c r="K19" s="37" t="e">
        <f t="shared" si="1"/>
        <v>#REF!</v>
      </c>
      <c r="L19" s="4" t="e">
        <f t="shared" si="2"/>
        <v>#REF!</v>
      </c>
      <c r="M19" s="46" t="e">
        <f t="shared" si="3"/>
        <v>#REF!</v>
      </c>
      <c r="N19" s="46" t="e">
        <f t="shared" si="4"/>
        <v>#REF!</v>
      </c>
      <c r="O19" s="46" t="e">
        <f t="shared" si="5"/>
        <v>#REF!</v>
      </c>
      <c r="P19" s="4" t="e">
        <f t="shared" si="6"/>
        <v>#REF!</v>
      </c>
      <c r="Q19" s="4" t="e">
        <f t="shared" si="7"/>
        <v>#REF!</v>
      </c>
      <c r="R19" s="4" t="e">
        <f t="shared" si="8"/>
        <v>#REF!</v>
      </c>
      <c r="S19" s="14" t="e">
        <f t="shared" si="9"/>
        <v>#REF!</v>
      </c>
      <c r="T19" s="4" t="e">
        <f t="shared" si="10"/>
        <v>#REF!</v>
      </c>
    </row>
    <row r="20" spans="1:20" ht="13.5" thickBot="1">
      <c r="A20" s="13" t="s">
        <v>26</v>
      </c>
      <c r="B20" s="10" t="e">
        <f>#REF!</f>
        <v>#REF!</v>
      </c>
      <c r="C20" s="10" t="e">
        <f>#REF!</f>
        <v>#REF!</v>
      </c>
      <c r="D20" s="11" t="e">
        <f>INDEX('startovní listina 100 m muži'!$C$5:$I$204,MATCH($B20,'startovní listina 100 m muži'!$C$5:$C$204,0),3)</f>
        <v>#REF!</v>
      </c>
      <c r="E20" s="11" t="e">
        <f>INDEX('startovní listina 100 m muži'!$C$5:$I$204,MATCH($B20,'startovní listina 100 m muži'!$C$5:$C$204,0),4)</f>
        <v>#REF!</v>
      </c>
      <c r="F20" s="11" t="e">
        <f>INDEX('startovní listina 100 m muži'!$C$5:$I$204,MATCH($B20,'startovní listina 100 m muži'!$C$5:$C$204,0),6)</f>
        <v>#REF!</v>
      </c>
      <c r="G20" s="11" t="e">
        <f>INDEX(#REF!,MATCH($B20,#REF!,0),3)</f>
        <v>#REF!</v>
      </c>
      <c r="H20" s="11" t="e">
        <f>INDEX(#REF!,MATCH($B20,#REF!,0),4)</f>
        <v>#REF!</v>
      </c>
      <c r="I20" s="11" t="e">
        <f>INDEX(#REF!,MATCH($B20,#REF!,0),6)</f>
        <v>#REF!</v>
      </c>
      <c r="J20" s="12" t="e">
        <f t="shared" si="0"/>
        <v>#REF!</v>
      </c>
      <c r="K20" s="37" t="e">
        <f t="shared" si="1"/>
        <v>#REF!</v>
      </c>
      <c r="L20" s="4" t="e">
        <f t="shared" si="2"/>
        <v>#REF!</v>
      </c>
      <c r="M20" s="46" t="e">
        <f t="shared" si="3"/>
        <v>#REF!</v>
      </c>
      <c r="N20" s="46" t="e">
        <f t="shared" si="4"/>
        <v>#REF!</v>
      </c>
      <c r="O20" s="46" t="e">
        <f t="shared" si="5"/>
        <v>#REF!</v>
      </c>
      <c r="P20" s="4" t="e">
        <f t="shared" si="6"/>
        <v>#REF!</v>
      </c>
      <c r="Q20" s="4" t="e">
        <f t="shared" si="7"/>
        <v>#REF!</v>
      </c>
      <c r="R20" s="4" t="e">
        <f t="shared" si="8"/>
        <v>#REF!</v>
      </c>
      <c r="S20" s="14" t="e">
        <f t="shared" si="9"/>
        <v>#REF!</v>
      </c>
      <c r="T20" s="4" t="e">
        <f t="shared" si="10"/>
        <v>#REF!</v>
      </c>
    </row>
    <row r="21" spans="1:20" ht="14.25" thickBot="1" thickTop="1">
      <c r="A21" s="9" t="s">
        <v>27</v>
      </c>
      <c r="B21" s="10" t="e">
        <f>#REF!</f>
        <v>#REF!</v>
      </c>
      <c r="C21" s="10" t="e">
        <f>#REF!</f>
        <v>#REF!</v>
      </c>
      <c r="D21" s="11" t="e">
        <f>INDEX('startovní listina 100 m muži'!$C$5:$I$204,MATCH($B21,'startovní listina 100 m muži'!$C$5:$C$204,0),3)</f>
        <v>#REF!</v>
      </c>
      <c r="E21" s="11" t="e">
        <f>INDEX('startovní listina 100 m muži'!$C$5:$I$204,MATCH($B21,'startovní listina 100 m muži'!$C$5:$C$204,0),4)</f>
        <v>#REF!</v>
      </c>
      <c r="F21" s="11" t="e">
        <f>INDEX('startovní listina 100 m muži'!$C$5:$I$204,MATCH($B21,'startovní listina 100 m muži'!$C$5:$C$204,0),6)</f>
        <v>#REF!</v>
      </c>
      <c r="G21" s="11" t="e">
        <f>INDEX(#REF!,MATCH($B21,#REF!,0),3)</f>
        <v>#REF!</v>
      </c>
      <c r="H21" s="11" t="e">
        <f>INDEX(#REF!,MATCH($B21,#REF!,0),4)</f>
        <v>#REF!</v>
      </c>
      <c r="I21" s="11" t="e">
        <f>INDEX(#REF!,MATCH($B21,#REF!,0),6)</f>
        <v>#REF!</v>
      </c>
      <c r="J21" s="12" t="e">
        <f t="shared" si="0"/>
        <v>#REF!</v>
      </c>
      <c r="K21" s="37" t="e">
        <f t="shared" si="1"/>
        <v>#REF!</v>
      </c>
      <c r="L21" s="4" t="e">
        <f t="shared" si="2"/>
        <v>#REF!</v>
      </c>
      <c r="M21" s="46" t="e">
        <f t="shared" si="3"/>
        <v>#REF!</v>
      </c>
      <c r="N21" s="46" t="e">
        <f t="shared" si="4"/>
        <v>#REF!</v>
      </c>
      <c r="O21" s="46" t="e">
        <f t="shared" si="5"/>
        <v>#REF!</v>
      </c>
      <c r="P21" s="4" t="e">
        <f t="shared" si="6"/>
        <v>#REF!</v>
      </c>
      <c r="Q21" s="4" t="e">
        <f t="shared" si="7"/>
        <v>#REF!</v>
      </c>
      <c r="R21" s="4" t="e">
        <f t="shared" si="8"/>
        <v>#REF!</v>
      </c>
      <c r="S21" s="14" t="e">
        <f t="shared" si="9"/>
        <v>#REF!</v>
      </c>
      <c r="T21" s="4" t="e">
        <f t="shared" si="10"/>
        <v>#REF!</v>
      </c>
    </row>
    <row r="22" spans="1:20" ht="13.5" thickBot="1">
      <c r="A22" s="13" t="s">
        <v>28</v>
      </c>
      <c r="B22" s="10" t="e">
        <f>#REF!</f>
        <v>#REF!</v>
      </c>
      <c r="C22" s="10" t="e">
        <f>#REF!</f>
        <v>#REF!</v>
      </c>
      <c r="D22" s="11" t="e">
        <f>INDEX('startovní listina 100 m muži'!$C$5:$I$204,MATCH($B22,'startovní listina 100 m muži'!$C$5:$C$204,0),3)</f>
        <v>#REF!</v>
      </c>
      <c r="E22" s="11" t="e">
        <f>INDEX('startovní listina 100 m muži'!$C$5:$I$204,MATCH($B22,'startovní listina 100 m muži'!$C$5:$C$204,0),4)</f>
        <v>#REF!</v>
      </c>
      <c r="F22" s="11" t="e">
        <f>INDEX('startovní listina 100 m muži'!$C$5:$I$204,MATCH($B22,'startovní listina 100 m muži'!$C$5:$C$204,0),6)</f>
        <v>#REF!</v>
      </c>
      <c r="G22" s="11" t="e">
        <f>INDEX(#REF!,MATCH($B22,#REF!,0),3)</f>
        <v>#REF!</v>
      </c>
      <c r="H22" s="11" t="e">
        <f>INDEX(#REF!,MATCH($B22,#REF!,0),4)</f>
        <v>#REF!</v>
      </c>
      <c r="I22" s="11" t="e">
        <f>INDEX(#REF!,MATCH($B22,#REF!,0),6)</f>
        <v>#REF!</v>
      </c>
      <c r="J22" s="12" t="e">
        <f t="shared" si="0"/>
        <v>#REF!</v>
      </c>
      <c r="K22" s="37" t="e">
        <f t="shared" si="1"/>
        <v>#REF!</v>
      </c>
      <c r="L22" s="4" t="e">
        <f t="shared" si="2"/>
        <v>#REF!</v>
      </c>
      <c r="M22" s="46" t="e">
        <f t="shared" si="3"/>
        <v>#REF!</v>
      </c>
      <c r="N22" s="46" t="e">
        <f t="shared" si="4"/>
        <v>#REF!</v>
      </c>
      <c r="O22" s="46" t="e">
        <f t="shared" si="5"/>
        <v>#REF!</v>
      </c>
      <c r="P22" s="4" t="e">
        <f t="shared" si="6"/>
        <v>#REF!</v>
      </c>
      <c r="Q22" s="4" t="e">
        <f t="shared" si="7"/>
        <v>#REF!</v>
      </c>
      <c r="R22" s="4" t="e">
        <f t="shared" si="8"/>
        <v>#REF!</v>
      </c>
      <c r="S22" s="14" t="e">
        <f t="shared" si="9"/>
        <v>#REF!</v>
      </c>
      <c r="T22" s="4" t="e">
        <f t="shared" si="10"/>
        <v>#REF!</v>
      </c>
    </row>
    <row r="23" spans="1:20" ht="14.25" thickBot="1" thickTop="1">
      <c r="A23" s="9" t="s">
        <v>29</v>
      </c>
      <c r="B23" s="10" t="e">
        <f>#REF!</f>
        <v>#REF!</v>
      </c>
      <c r="C23" s="10" t="e">
        <f>#REF!</f>
        <v>#REF!</v>
      </c>
      <c r="D23" s="11" t="e">
        <f>INDEX('startovní listina 100 m muži'!$C$5:$I$204,MATCH($B23,'startovní listina 100 m muži'!$C$5:$C$204,0),3)</f>
        <v>#REF!</v>
      </c>
      <c r="E23" s="11" t="e">
        <f>INDEX('startovní listina 100 m muži'!$C$5:$I$204,MATCH($B23,'startovní listina 100 m muži'!$C$5:$C$204,0),4)</f>
        <v>#REF!</v>
      </c>
      <c r="F23" s="11" t="e">
        <f>INDEX('startovní listina 100 m muži'!$C$5:$I$204,MATCH($B23,'startovní listina 100 m muži'!$C$5:$C$204,0),6)</f>
        <v>#REF!</v>
      </c>
      <c r="G23" s="11" t="e">
        <f>INDEX(#REF!,MATCH($B23,#REF!,0),3)</f>
        <v>#REF!</v>
      </c>
      <c r="H23" s="11" t="e">
        <f>INDEX(#REF!,MATCH($B23,#REF!,0),4)</f>
        <v>#REF!</v>
      </c>
      <c r="I23" s="11" t="e">
        <f>INDEX(#REF!,MATCH($B23,#REF!,0),6)</f>
        <v>#REF!</v>
      </c>
      <c r="J23" s="12" t="e">
        <f t="shared" si="0"/>
        <v>#REF!</v>
      </c>
      <c r="K23" s="37" t="e">
        <f t="shared" si="1"/>
        <v>#REF!</v>
      </c>
      <c r="L23" s="4" t="e">
        <f t="shared" si="2"/>
        <v>#REF!</v>
      </c>
      <c r="M23" s="46" t="e">
        <f t="shared" si="3"/>
        <v>#REF!</v>
      </c>
      <c r="N23" s="46" t="e">
        <f t="shared" si="4"/>
        <v>#REF!</v>
      </c>
      <c r="O23" s="46" t="e">
        <f t="shared" si="5"/>
        <v>#REF!</v>
      </c>
      <c r="P23" s="4" t="e">
        <f t="shared" si="6"/>
        <v>#REF!</v>
      </c>
      <c r="Q23" s="4" t="e">
        <f t="shared" si="7"/>
        <v>#REF!</v>
      </c>
      <c r="R23" s="4" t="e">
        <f t="shared" si="8"/>
        <v>#REF!</v>
      </c>
      <c r="S23" s="14" t="e">
        <f t="shared" si="9"/>
        <v>#REF!</v>
      </c>
      <c r="T23" s="4" t="e">
        <f t="shared" si="10"/>
        <v>#REF!</v>
      </c>
    </row>
    <row r="24" spans="1:20" ht="13.5" thickBot="1">
      <c r="A24" s="13" t="s">
        <v>30</v>
      </c>
      <c r="B24" s="10" t="e">
        <f>#REF!</f>
        <v>#REF!</v>
      </c>
      <c r="C24" s="10" t="e">
        <f>#REF!</f>
        <v>#REF!</v>
      </c>
      <c r="D24" s="11" t="e">
        <f>INDEX('startovní listina 100 m muži'!$C$5:$I$204,MATCH($B24,'startovní listina 100 m muži'!$C$5:$C$204,0),3)</f>
        <v>#REF!</v>
      </c>
      <c r="E24" s="11" t="e">
        <f>INDEX('startovní listina 100 m muži'!$C$5:$I$204,MATCH($B24,'startovní listina 100 m muži'!$C$5:$C$204,0),4)</f>
        <v>#REF!</v>
      </c>
      <c r="F24" s="11" t="e">
        <f>INDEX('startovní listina 100 m muži'!$C$5:$I$204,MATCH($B24,'startovní listina 100 m muži'!$C$5:$C$204,0),6)</f>
        <v>#REF!</v>
      </c>
      <c r="G24" s="11" t="e">
        <f>INDEX(#REF!,MATCH($B24,#REF!,0),3)</f>
        <v>#REF!</v>
      </c>
      <c r="H24" s="11" t="e">
        <f>INDEX(#REF!,MATCH($B24,#REF!,0),4)</f>
        <v>#REF!</v>
      </c>
      <c r="I24" s="11" t="e">
        <f>INDEX(#REF!,MATCH($B24,#REF!,0),6)</f>
        <v>#REF!</v>
      </c>
      <c r="J24" s="12" t="e">
        <f t="shared" si="0"/>
        <v>#REF!</v>
      </c>
      <c r="K24" s="37" t="e">
        <f t="shared" si="1"/>
        <v>#REF!</v>
      </c>
      <c r="L24" s="4" t="e">
        <f t="shared" si="2"/>
        <v>#REF!</v>
      </c>
      <c r="M24" s="46" t="e">
        <f t="shared" si="3"/>
        <v>#REF!</v>
      </c>
      <c r="N24" s="46" t="e">
        <f t="shared" si="4"/>
        <v>#REF!</v>
      </c>
      <c r="O24" s="46" t="e">
        <f t="shared" si="5"/>
        <v>#REF!</v>
      </c>
      <c r="P24" s="4" t="e">
        <f t="shared" si="6"/>
        <v>#REF!</v>
      </c>
      <c r="Q24" s="4" t="e">
        <f t="shared" si="7"/>
        <v>#REF!</v>
      </c>
      <c r="R24" s="4" t="e">
        <f t="shared" si="8"/>
        <v>#REF!</v>
      </c>
      <c r="S24" s="14" t="e">
        <f t="shared" si="9"/>
        <v>#REF!</v>
      </c>
      <c r="T24" s="4" t="e">
        <f t="shared" si="10"/>
        <v>#REF!</v>
      </c>
    </row>
    <row r="25" spans="1:20" ht="14.25" thickBot="1" thickTop="1">
      <c r="A25" s="9" t="s">
        <v>31</v>
      </c>
      <c r="B25" s="10" t="e">
        <f>#REF!</f>
        <v>#REF!</v>
      </c>
      <c r="C25" s="10" t="e">
        <f>#REF!</f>
        <v>#REF!</v>
      </c>
      <c r="D25" s="11" t="e">
        <f>INDEX('startovní listina 100 m muži'!$C$5:$I$204,MATCH($B25,'startovní listina 100 m muži'!$C$5:$C$204,0),3)</f>
        <v>#REF!</v>
      </c>
      <c r="E25" s="11" t="e">
        <f>INDEX('startovní listina 100 m muži'!$C$5:$I$204,MATCH($B25,'startovní listina 100 m muži'!$C$5:$C$204,0),4)</f>
        <v>#REF!</v>
      </c>
      <c r="F25" s="11" t="e">
        <f>INDEX('startovní listina 100 m muži'!$C$5:$I$204,MATCH($B25,'startovní listina 100 m muži'!$C$5:$C$204,0),6)</f>
        <v>#REF!</v>
      </c>
      <c r="G25" s="11" t="e">
        <f>INDEX(#REF!,MATCH($B25,#REF!,0),3)</f>
        <v>#REF!</v>
      </c>
      <c r="H25" s="11" t="e">
        <f>INDEX(#REF!,MATCH($B25,#REF!,0),4)</f>
        <v>#REF!</v>
      </c>
      <c r="I25" s="11" t="e">
        <f>INDEX(#REF!,MATCH($B25,#REF!,0),6)</f>
        <v>#REF!</v>
      </c>
      <c r="J25" s="12" t="e">
        <f t="shared" si="0"/>
        <v>#REF!</v>
      </c>
      <c r="K25" s="37" t="e">
        <f t="shared" si="1"/>
        <v>#REF!</v>
      </c>
      <c r="L25" s="4" t="e">
        <f t="shared" si="2"/>
        <v>#REF!</v>
      </c>
      <c r="M25" s="46" t="e">
        <f t="shared" si="3"/>
        <v>#REF!</v>
      </c>
      <c r="N25" s="46" t="e">
        <f t="shared" si="4"/>
        <v>#REF!</v>
      </c>
      <c r="O25" s="46" t="e">
        <f t="shared" si="5"/>
        <v>#REF!</v>
      </c>
      <c r="P25" s="4" t="e">
        <f t="shared" si="6"/>
        <v>#REF!</v>
      </c>
      <c r="Q25" s="4" t="e">
        <f t="shared" si="7"/>
        <v>#REF!</v>
      </c>
      <c r="R25" s="4" t="e">
        <f t="shared" si="8"/>
        <v>#REF!</v>
      </c>
      <c r="S25" s="14" t="e">
        <f t="shared" si="9"/>
        <v>#REF!</v>
      </c>
      <c r="T25" s="4" t="e">
        <f t="shared" si="10"/>
        <v>#REF!</v>
      </c>
    </row>
    <row r="26" spans="1:20" ht="13.5" thickBot="1">
      <c r="A26" s="13" t="s">
        <v>32</v>
      </c>
      <c r="B26" s="10" t="e">
        <f>#REF!</f>
        <v>#REF!</v>
      </c>
      <c r="C26" s="10" t="e">
        <f>#REF!</f>
        <v>#REF!</v>
      </c>
      <c r="D26" s="11" t="e">
        <f>INDEX('startovní listina 100 m muži'!$C$5:$I$204,MATCH($B26,'startovní listina 100 m muži'!$C$5:$C$204,0),3)</f>
        <v>#REF!</v>
      </c>
      <c r="E26" s="11" t="e">
        <f>INDEX('startovní listina 100 m muži'!$C$5:$I$204,MATCH($B26,'startovní listina 100 m muži'!$C$5:$C$204,0),4)</f>
        <v>#REF!</v>
      </c>
      <c r="F26" s="11" t="e">
        <f>INDEX('startovní listina 100 m muži'!$C$5:$I$204,MATCH($B26,'startovní listina 100 m muži'!$C$5:$C$204,0),6)</f>
        <v>#REF!</v>
      </c>
      <c r="G26" s="11" t="e">
        <f>INDEX(#REF!,MATCH($B26,#REF!,0),3)</f>
        <v>#REF!</v>
      </c>
      <c r="H26" s="11" t="e">
        <f>INDEX(#REF!,MATCH($B26,#REF!,0),4)</f>
        <v>#REF!</v>
      </c>
      <c r="I26" s="11" t="e">
        <f>INDEX(#REF!,MATCH($B26,#REF!,0),6)</f>
        <v>#REF!</v>
      </c>
      <c r="J26" s="12" t="e">
        <f t="shared" si="0"/>
        <v>#REF!</v>
      </c>
      <c r="K26" s="37" t="e">
        <f t="shared" si="1"/>
        <v>#REF!</v>
      </c>
      <c r="L26" s="4" t="e">
        <f t="shared" si="2"/>
        <v>#REF!</v>
      </c>
      <c r="M26" s="46" t="e">
        <f t="shared" si="3"/>
        <v>#REF!</v>
      </c>
      <c r="N26" s="46" t="e">
        <f t="shared" si="4"/>
        <v>#REF!</v>
      </c>
      <c r="O26" s="46" t="e">
        <f t="shared" si="5"/>
        <v>#REF!</v>
      </c>
      <c r="P26" s="4" t="e">
        <f t="shared" si="6"/>
        <v>#REF!</v>
      </c>
      <c r="Q26" s="4" t="e">
        <f t="shared" si="7"/>
        <v>#REF!</v>
      </c>
      <c r="R26" s="4" t="e">
        <f t="shared" si="8"/>
        <v>#REF!</v>
      </c>
      <c r="S26" s="14" t="e">
        <f t="shared" si="9"/>
        <v>#REF!</v>
      </c>
      <c r="T26" s="4" t="e">
        <f t="shared" si="10"/>
        <v>#REF!</v>
      </c>
    </row>
    <row r="27" spans="1:20" ht="14.25" thickBot="1" thickTop="1">
      <c r="A27" s="9" t="s">
        <v>33</v>
      </c>
      <c r="B27" s="10" t="e">
        <f>#REF!</f>
        <v>#REF!</v>
      </c>
      <c r="C27" s="10" t="e">
        <f>#REF!</f>
        <v>#REF!</v>
      </c>
      <c r="D27" s="11" t="e">
        <f>INDEX('startovní listina 100 m muži'!$C$5:$I$204,MATCH($B27,'startovní listina 100 m muži'!$C$5:$C$204,0),3)</f>
        <v>#REF!</v>
      </c>
      <c r="E27" s="11" t="e">
        <f>INDEX('startovní listina 100 m muži'!$C$5:$I$204,MATCH($B27,'startovní listina 100 m muži'!$C$5:$C$204,0),4)</f>
        <v>#REF!</v>
      </c>
      <c r="F27" s="11" t="e">
        <f>INDEX('startovní listina 100 m muži'!$C$5:$I$204,MATCH($B27,'startovní listina 100 m muži'!$C$5:$C$204,0),6)</f>
        <v>#REF!</v>
      </c>
      <c r="G27" s="11" t="e">
        <f>INDEX(#REF!,MATCH($B27,#REF!,0),3)</f>
        <v>#REF!</v>
      </c>
      <c r="H27" s="11" t="e">
        <f>INDEX(#REF!,MATCH($B27,#REF!,0),4)</f>
        <v>#REF!</v>
      </c>
      <c r="I27" s="11" t="e">
        <f>INDEX(#REF!,MATCH($B27,#REF!,0),6)</f>
        <v>#REF!</v>
      </c>
      <c r="J27" s="12" t="e">
        <f t="shared" si="0"/>
        <v>#REF!</v>
      </c>
      <c r="K27" s="37" t="e">
        <f t="shared" si="1"/>
        <v>#REF!</v>
      </c>
      <c r="L27" s="4" t="e">
        <f t="shared" si="2"/>
        <v>#REF!</v>
      </c>
      <c r="M27" s="46" t="e">
        <f t="shared" si="3"/>
        <v>#REF!</v>
      </c>
      <c r="N27" s="46" t="e">
        <f t="shared" si="4"/>
        <v>#REF!</v>
      </c>
      <c r="O27" s="46" t="e">
        <f t="shared" si="5"/>
        <v>#REF!</v>
      </c>
      <c r="P27" s="4" t="e">
        <f t="shared" si="6"/>
        <v>#REF!</v>
      </c>
      <c r="Q27" s="4" t="e">
        <f t="shared" si="7"/>
        <v>#REF!</v>
      </c>
      <c r="R27" s="4" t="e">
        <f t="shared" si="8"/>
        <v>#REF!</v>
      </c>
      <c r="S27" s="14" t="e">
        <f t="shared" si="9"/>
        <v>#REF!</v>
      </c>
      <c r="T27" s="4" t="e">
        <f t="shared" si="10"/>
        <v>#REF!</v>
      </c>
    </row>
    <row r="28" spans="1:20" ht="13.5" thickBot="1">
      <c r="A28" s="13" t="s">
        <v>34</v>
      </c>
      <c r="B28" s="10" t="e">
        <f>#REF!</f>
        <v>#REF!</v>
      </c>
      <c r="C28" s="10" t="e">
        <f>#REF!</f>
        <v>#REF!</v>
      </c>
      <c r="D28" s="11" t="e">
        <f>INDEX('startovní listina 100 m muži'!$C$5:$I$204,MATCH($B28,'startovní listina 100 m muži'!$C$5:$C$204,0),3)</f>
        <v>#REF!</v>
      </c>
      <c r="E28" s="11" t="e">
        <f>INDEX('startovní listina 100 m muži'!$C$5:$I$204,MATCH($B28,'startovní listina 100 m muži'!$C$5:$C$204,0),4)</f>
        <v>#REF!</v>
      </c>
      <c r="F28" s="11" t="e">
        <f>INDEX('startovní listina 100 m muži'!$C$5:$I$204,MATCH($B28,'startovní listina 100 m muži'!$C$5:$C$204,0),6)</f>
        <v>#REF!</v>
      </c>
      <c r="G28" s="11" t="e">
        <f>INDEX(#REF!,MATCH($B28,#REF!,0),3)</f>
        <v>#REF!</v>
      </c>
      <c r="H28" s="11" t="e">
        <f>INDEX(#REF!,MATCH($B28,#REF!,0),4)</f>
        <v>#REF!</v>
      </c>
      <c r="I28" s="11" t="e">
        <f>INDEX(#REF!,MATCH($B28,#REF!,0),6)</f>
        <v>#REF!</v>
      </c>
      <c r="J28" s="12" t="e">
        <f t="shared" si="0"/>
        <v>#REF!</v>
      </c>
      <c r="K28" s="37" t="e">
        <f t="shared" si="1"/>
        <v>#REF!</v>
      </c>
      <c r="L28" s="4" t="e">
        <f t="shared" si="2"/>
        <v>#REF!</v>
      </c>
      <c r="M28" s="46" t="e">
        <f t="shared" si="3"/>
        <v>#REF!</v>
      </c>
      <c r="N28" s="46" t="e">
        <f t="shared" si="4"/>
        <v>#REF!</v>
      </c>
      <c r="O28" s="46" t="e">
        <f t="shared" si="5"/>
        <v>#REF!</v>
      </c>
      <c r="P28" s="4" t="e">
        <f t="shared" si="6"/>
        <v>#REF!</v>
      </c>
      <c r="Q28" s="4" t="e">
        <f t="shared" si="7"/>
        <v>#REF!</v>
      </c>
      <c r="R28" s="4" t="e">
        <f t="shared" si="8"/>
        <v>#REF!</v>
      </c>
      <c r="S28" s="14" t="e">
        <f t="shared" si="9"/>
        <v>#REF!</v>
      </c>
      <c r="T28" s="4" t="e">
        <f t="shared" si="10"/>
        <v>#REF!</v>
      </c>
    </row>
    <row r="29" spans="1:20" ht="14.25" thickBot="1" thickTop="1">
      <c r="A29" s="9" t="s">
        <v>35</v>
      </c>
      <c r="B29" s="10" t="e">
        <f>#REF!</f>
        <v>#REF!</v>
      </c>
      <c r="C29" s="10" t="e">
        <f>#REF!</f>
        <v>#REF!</v>
      </c>
      <c r="D29" s="11" t="e">
        <f>INDEX('startovní listina 100 m muži'!$C$5:$I$204,MATCH($B29,'startovní listina 100 m muži'!$C$5:$C$204,0),3)</f>
        <v>#REF!</v>
      </c>
      <c r="E29" s="11" t="e">
        <f>INDEX('startovní listina 100 m muži'!$C$5:$I$204,MATCH($B29,'startovní listina 100 m muži'!$C$5:$C$204,0),4)</f>
        <v>#REF!</v>
      </c>
      <c r="F29" s="11" t="e">
        <f>INDEX('startovní listina 100 m muži'!$C$5:$I$204,MATCH($B29,'startovní listina 100 m muži'!$C$5:$C$204,0),6)</f>
        <v>#REF!</v>
      </c>
      <c r="G29" s="11" t="e">
        <f>INDEX(#REF!,MATCH($B29,#REF!,0),3)</f>
        <v>#REF!</v>
      </c>
      <c r="H29" s="11" t="e">
        <f>INDEX(#REF!,MATCH($B29,#REF!,0),4)</f>
        <v>#REF!</v>
      </c>
      <c r="I29" s="11" t="e">
        <f>INDEX(#REF!,MATCH($B29,#REF!,0),6)</f>
        <v>#REF!</v>
      </c>
      <c r="J29" s="12" t="e">
        <f t="shared" si="0"/>
        <v>#REF!</v>
      </c>
      <c r="K29" s="37" t="e">
        <f t="shared" si="1"/>
        <v>#REF!</v>
      </c>
      <c r="L29" s="4" t="e">
        <f t="shared" si="2"/>
        <v>#REF!</v>
      </c>
      <c r="M29" s="46" t="e">
        <f t="shared" si="3"/>
        <v>#REF!</v>
      </c>
      <c r="N29" s="46" t="e">
        <f t="shared" si="4"/>
        <v>#REF!</v>
      </c>
      <c r="O29" s="46" t="e">
        <f t="shared" si="5"/>
        <v>#REF!</v>
      </c>
      <c r="P29" s="4" t="e">
        <f t="shared" si="6"/>
        <v>#REF!</v>
      </c>
      <c r="Q29" s="4" t="e">
        <f t="shared" si="7"/>
        <v>#REF!</v>
      </c>
      <c r="R29" s="4" t="e">
        <f t="shared" si="8"/>
        <v>#REF!</v>
      </c>
      <c r="S29" s="14" t="e">
        <f t="shared" si="9"/>
        <v>#REF!</v>
      </c>
      <c r="T29" s="4" t="e">
        <f t="shared" si="10"/>
        <v>#REF!</v>
      </c>
    </row>
    <row r="30" spans="1:20" ht="13.5" thickBot="1">
      <c r="A30" s="13" t="s">
        <v>36</v>
      </c>
      <c r="B30" s="10" t="e">
        <f>#REF!</f>
        <v>#REF!</v>
      </c>
      <c r="C30" s="10" t="e">
        <f>#REF!</f>
        <v>#REF!</v>
      </c>
      <c r="D30" s="11" t="e">
        <f>INDEX('startovní listina 100 m muži'!$C$5:$I$204,MATCH($B30,'startovní listina 100 m muži'!$C$5:$C$204,0),3)</f>
        <v>#REF!</v>
      </c>
      <c r="E30" s="11" t="e">
        <f>INDEX('startovní listina 100 m muži'!$C$5:$I$204,MATCH($B30,'startovní listina 100 m muži'!$C$5:$C$204,0),4)</f>
        <v>#REF!</v>
      </c>
      <c r="F30" s="11" t="e">
        <f>INDEX('startovní listina 100 m muži'!$C$5:$I$204,MATCH($B30,'startovní listina 100 m muži'!$C$5:$C$204,0),6)</f>
        <v>#REF!</v>
      </c>
      <c r="G30" s="11" t="e">
        <f>INDEX(#REF!,MATCH($B30,#REF!,0),3)</f>
        <v>#REF!</v>
      </c>
      <c r="H30" s="11" t="e">
        <f>INDEX(#REF!,MATCH($B30,#REF!,0),4)</f>
        <v>#REF!</v>
      </c>
      <c r="I30" s="11" t="e">
        <f>INDEX(#REF!,MATCH($B30,#REF!,0),6)</f>
        <v>#REF!</v>
      </c>
      <c r="J30" s="12" t="e">
        <f t="shared" si="0"/>
        <v>#REF!</v>
      </c>
      <c r="K30" s="37" t="e">
        <f t="shared" si="1"/>
        <v>#REF!</v>
      </c>
      <c r="L30" s="4" t="e">
        <f t="shared" si="2"/>
        <v>#REF!</v>
      </c>
      <c r="M30" s="46" t="e">
        <f t="shared" si="3"/>
        <v>#REF!</v>
      </c>
      <c r="N30" s="46" t="e">
        <f t="shared" si="4"/>
        <v>#REF!</v>
      </c>
      <c r="O30" s="46" t="e">
        <f t="shared" si="5"/>
        <v>#REF!</v>
      </c>
      <c r="P30" s="4" t="e">
        <f t="shared" si="6"/>
        <v>#REF!</v>
      </c>
      <c r="Q30" s="4" t="e">
        <f t="shared" si="7"/>
        <v>#REF!</v>
      </c>
      <c r="R30" s="4" t="e">
        <f t="shared" si="8"/>
        <v>#REF!</v>
      </c>
      <c r="S30" s="14" t="e">
        <f t="shared" si="9"/>
        <v>#REF!</v>
      </c>
      <c r="T30" s="4" t="e">
        <f t="shared" si="10"/>
        <v>#REF!</v>
      </c>
    </row>
    <row r="31" spans="1:20" ht="14.25" thickBot="1" thickTop="1">
      <c r="A31" s="9" t="s">
        <v>37</v>
      </c>
      <c r="B31" s="10" t="e">
        <f>#REF!</f>
        <v>#REF!</v>
      </c>
      <c r="C31" s="10" t="e">
        <f>#REF!</f>
        <v>#REF!</v>
      </c>
      <c r="D31" s="11" t="e">
        <f>INDEX('startovní listina 100 m muži'!$C$5:$I$204,MATCH($B31,'startovní listina 100 m muži'!$C$5:$C$204,0),3)</f>
        <v>#REF!</v>
      </c>
      <c r="E31" s="11" t="e">
        <f>INDEX('startovní listina 100 m muži'!$C$5:$I$204,MATCH($B31,'startovní listina 100 m muži'!$C$5:$C$204,0),4)</f>
        <v>#REF!</v>
      </c>
      <c r="F31" s="11" t="e">
        <f>INDEX('startovní listina 100 m muži'!$C$5:$I$204,MATCH($B31,'startovní listina 100 m muži'!$C$5:$C$204,0),6)</f>
        <v>#REF!</v>
      </c>
      <c r="G31" s="11" t="e">
        <f>INDEX(#REF!,MATCH($B31,#REF!,0),3)</f>
        <v>#REF!</v>
      </c>
      <c r="H31" s="11" t="e">
        <f>INDEX(#REF!,MATCH($B31,#REF!,0),4)</f>
        <v>#REF!</v>
      </c>
      <c r="I31" s="11" t="e">
        <f>INDEX(#REF!,MATCH($B31,#REF!,0),6)</f>
        <v>#REF!</v>
      </c>
      <c r="J31" s="12" t="e">
        <f t="shared" si="0"/>
        <v>#REF!</v>
      </c>
      <c r="K31" s="37" t="e">
        <f t="shared" si="1"/>
        <v>#REF!</v>
      </c>
      <c r="L31" s="4" t="e">
        <f t="shared" si="2"/>
        <v>#REF!</v>
      </c>
      <c r="M31" s="46" t="e">
        <f t="shared" si="3"/>
        <v>#REF!</v>
      </c>
      <c r="N31" s="46" t="e">
        <f t="shared" si="4"/>
        <v>#REF!</v>
      </c>
      <c r="O31" s="46" t="e">
        <f t="shared" si="5"/>
        <v>#REF!</v>
      </c>
      <c r="P31" s="4" t="e">
        <f t="shared" si="6"/>
        <v>#REF!</v>
      </c>
      <c r="Q31" s="4" t="e">
        <f t="shared" si="7"/>
        <v>#REF!</v>
      </c>
      <c r="R31" s="4" t="e">
        <f t="shared" si="8"/>
        <v>#REF!</v>
      </c>
      <c r="S31" s="14" t="e">
        <f t="shared" si="9"/>
        <v>#REF!</v>
      </c>
      <c r="T31" s="4" t="e">
        <f t="shared" si="10"/>
        <v>#REF!</v>
      </c>
    </row>
    <row r="32" spans="1:20" ht="13.5" thickBot="1">
      <c r="A32" s="13" t="s">
        <v>38</v>
      </c>
      <c r="B32" s="10" t="e">
        <f>#REF!</f>
        <v>#REF!</v>
      </c>
      <c r="C32" s="10" t="e">
        <f>#REF!</f>
        <v>#REF!</v>
      </c>
      <c r="D32" s="11" t="e">
        <f>INDEX('startovní listina 100 m muži'!$C$5:$I$204,MATCH($B32,'startovní listina 100 m muži'!$C$5:$C$204,0),3)</f>
        <v>#REF!</v>
      </c>
      <c r="E32" s="11" t="e">
        <f>INDEX('startovní listina 100 m muži'!$C$5:$I$204,MATCH($B32,'startovní listina 100 m muži'!$C$5:$C$204,0),4)</f>
        <v>#REF!</v>
      </c>
      <c r="F32" s="11" t="e">
        <f>INDEX('startovní listina 100 m muži'!$C$5:$I$204,MATCH($B32,'startovní listina 100 m muži'!$C$5:$C$204,0),6)</f>
        <v>#REF!</v>
      </c>
      <c r="G32" s="11" t="e">
        <f>INDEX(#REF!,MATCH($B32,#REF!,0),3)</f>
        <v>#REF!</v>
      </c>
      <c r="H32" s="11" t="e">
        <f>INDEX(#REF!,MATCH($B32,#REF!,0),4)</f>
        <v>#REF!</v>
      </c>
      <c r="I32" s="11" t="e">
        <f>INDEX(#REF!,MATCH($B32,#REF!,0),6)</f>
        <v>#REF!</v>
      </c>
      <c r="J32" s="12" t="e">
        <f t="shared" si="0"/>
        <v>#REF!</v>
      </c>
      <c r="K32" s="37" t="e">
        <f t="shared" si="1"/>
        <v>#REF!</v>
      </c>
      <c r="L32" s="4" t="e">
        <f t="shared" si="2"/>
        <v>#REF!</v>
      </c>
      <c r="M32" s="46" t="e">
        <f t="shared" si="3"/>
        <v>#REF!</v>
      </c>
      <c r="N32" s="46" t="e">
        <f t="shared" si="4"/>
        <v>#REF!</v>
      </c>
      <c r="O32" s="46" t="e">
        <f t="shared" si="5"/>
        <v>#REF!</v>
      </c>
      <c r="P32" s="4" t="e">
        <f t="shared" si="6"/>
        <v>#REF!</v>
      </c>
      <c r="Q32" s="4" t="e">
        <f t="shared" si="7"/>
        <v>#REF!</v>
      </c>
      <c r="R32" s="4" t="e">
        <f t="shared" si="8"/>
        <v>#REF!</v>
      </c>
      <c r="S32" s="14" t="e">
        <f t="shared" si="9"/>
        <v>#REF!</v>
      </c>
      <c r="T32" s="4" t="e">
        <f t="shared" si="10"/>
        <v>#REF!</v>
      </c>
    </row>
    <row r="33" spans="1:20" ht="14.25" thickBot="1" thickTop="1">
      <c r="A33" s="9" t="s">
        <v>39</v>
      </c>
      <c r="B33" s="10" t="e">
        <f>#REF!</f>
        <v>#REF!</v>
      </c>
      <c r="C33" s="10" t="e">
        <f>#REF!</f>
        <v>#REF!</v>
      </c>
      <c r="D33" s="11" t="e">
        <f>INDEX('startovní listina 100 m muži'!$C$5:$I$204,MATCH($B33,'startovní listina 100 m muži'!$C$5:$C$204,0),3)</f>
        <v>#REF!</v>
      </c>
      <c r="E33" s="11" t="e">
        <f>INDEX('startovní listina 100 m muži'!$C$5:$I$204,MATCH($B33,'startovní listina 100 m muži'!$C$5:$C$204,0),4)</f>
        <v>#REF!</v>
      </c>
      <c r="F33" s="11" t="e">
        <f>INDEX('startovní listina 100 m muži'!$C$5:$I$204,MATCH($B33,'startovní listina 100 m muži'!$C$5:$C$204,0),6)</f>
        <v>#REF!</v>
      </c>
      <c r="G33" s="11" t="e">
        <f>INDEX(#REF!,MATCH($B33,#REF!,0),3)</f>
        <v>#REF!</v>
      </c>
      <c r="H33" s="11" t="e">
        <f>INDEX(#REF!,MATCH($B33,#REF!,0),4)</f>
        <v>#REF!</v>
      </c>
      <c r="I33" s="11" t="e">
        <f>INDEX(#REF!,MATCH($B33,#REF!,0),6)</f>
        <v>#REF!</v>
      </c>
      <c r="J33" s="12" t="e">
        <f t="shared" si="0"/>
        <v>#REF!</v>
      </c>
      <c r="K33" s="37" t="e">
        <f t="shared" si="1"/>
        <v>#REF!</v>
      </c>
      <c r="L33" s="4" t="e">
        <f t="shared" si="2"/>
        <v>#REF!</v>
      </c>
      <c r="M33" s="46" t="e">
        <f t="shared" si="3"/>
        <v>#REF!</v>
      </c>
      <c r="N33" s="46" t="e">
        <f t="shared" si="4"/>
        <v>#REF!</v>
      </c>
      <c r="O33" s="46" t="e">
        <f t="shared" si="5"/>
        <v>#REF!</v>
      </c>
      <c r="P33" s="4" t="e">
        <f t="shared" si="6"/>
        <v>#REF!</v>
      </c>
      <c r="Q33" s="4" t="e">
        <f t="shared" si="7"/>
        <v>#REF!</v>
      </c>
      <c r="R33" s="4" t="e">
        <f t="shared" si="8"/>
        <v>#REF!</v>
      </c>
      <c r="S33" s="14" t="e">
        <f t="shared" si="9"/>
        <v>#REF!</v>
      </c>
      <c r="T33" s="4" t="e">
        <f t="shared" si="10"/>
        <v>#REF!</v>
      </c>
    </row>
    <row r="34" spans="1:20" ht="13.5" thickBot="1">
      <c r="A34" s="13" t="s">
        <v>40</v>
      </c>
      <c r="B34" s="10" t="e">
        <f>#REF!</f>
        <v>#REF!</v>
      </c>
      <c r="C34" s="10" t="e">
        <f>#REF!</f>
        <v>#REF!</v>
      </c>
      <c r="D34" s="11" t="e">
        <f>INDEX('startovní listina 100 m muži'!$C$5:$I$204,MATCH($B34,'startovní listina 100 m muži'!$C$5:$C$204,0),3)</f>
        <v>#REF!</v>
      </c>
      <c r="E34" s="11" t="e">
        <f>INDEX('startovní listina 100 m muži'!$C$5:$I$204,MATCH($B34,'startovní listina 100 m muži'!$C$5:$C$204,0),4)</f>
        <v>#REF!</v>
      </c>
      <c r="F34" s="11" t="e">
        <f>INDEX('startovní listina 100 m muži'!$C$5:$I$204,MATCH($B34,'startovní listina 100 m muži'!$C$5:$C$204,0),6)</f>
        <v>#REF!</v>
      </c>
      <c r="G34" s="11" t="e">
        <f>INDEX(#REF!,MATCH($B34,#REF!,0),3)</f>
        <v>#REF!</v>
      </c>
      <c r="H34" s="11" t="e">
        <f>INDEX(#REF!,MATCH($B34,#REF!,0),4)</f>
        <v>#REF!</v>
      </c>
      <c r="I34" s="11" t="e">
        <f>INDEX(#REF!,MATCH($B34,#REF!,0),6)</f>
        <v>#REF!</v>
      </c>
      <c r="J34" s="12" t="e">
        <f t="shared" si="0"/>
        <v>#REF!</v>
      </c>
      <c r="K34" s="37" t="e">
        <f t="shared" si="1"/>
        <v>#REF!</v>
      </c>
      <c r="L34" s="4" t="e">
        <f t="shared" si="2"/>
        <v>#REF!</v>
      </c>
      <c r="M34" s="46" t="e">
        <f t="shared" si="3"/>
        <v>#REF!</v>
      </c>
      <c r="N34" s="46" t="e">
        <f t="shared" si="4"/>
        <v>#REF!</v>
      </c>
      <c r="O34" s="46" t="e">
        <f t="shared" si="5"/>
        <v>#REF!</v>
      </c>
      <c r="P34" s="4" t="e">
        <f t="shared" si="6"/>
        <v>#REF!</v>
      </c>
      <c r="Q34" s="4" t="e">
        <f t="shared" si="7"/>
        <v>#REF!</v>
      </c>
      <c r="R34" s="4" t="e">
        <f t="shared" si="8"/>
        <v>#REF!</v>
      </c>
      <c r="S34" s="14" t="e">
        <f t="shared" si="9"/>
        <v>#REF!</v>
      </c>
      <c r="T34" s="4" t="e">
        <f t="shared" si="10"/>
        <v>#REF!</v>
      </c>
    </row>
    <row r="35" spans="1:20" ht="14.25" thickBot="1" thickTop="1">
      <c r="A35" s="9" t="s">
        <v>41</v>
      </c>
      <c r="B35" s="10" t="e">
        <f>#REF!</f>
        <v>#REF!</v>
      </c>
      <c r="C35" s="10" t="e">
        <f>#REF!</f>
        <v>#REF!</v>
      </c>
      <c r="D35" s="11" t="e">
        <f>INDEX('startovní listina 100 m muži'!$C$5:$I$204,MATCH($B35,'startovní listina 100 m muži'!$C$5:$C$204,0),3)</f>
        <v>#REF!</v>
      </c>
      <c r="E35" s="11" t="e">
        <f>INDEX('startovní listina 100 m muži'!$C$5:$I$204,MATCH($B35,'startovní listina 100 m muži'!$C$5:$C$204,0),4)</f>
        <v>#REF!</v>
      </c>
      <c r="F35" s="11" t="e">
        <f>INDEX('startovní listina 100 m muži'!$C$5:$I$204,MATCH($B35,'startovní listina 100 m muži'!$C$5:$C$204,0),6)</f>
        <v>#REF!</v>
      </c>
      <c r="G35" s="11" t="e">
        <f>INDEX(#REF!,MATCH($B35,#REF!,0),3)</f>
        <v>#REF!</v>
      </c>
      <c r="H35" s="11" t="e">
        <f>INDEX(#REF!,MATCH($B35,#REF!,0),4)</f>
        <v>#REF!</v>
      </c>
      <c r="I35" s="11" t="e">
        <f>INDEX(#REF!,MATCH($B35,#REF!,0),6)</f>
        <v>#REF!</v>
      </c>
      <c r="J35" s="12" t="e">
        <f t="shared" si="0"/>
        <v>#REF!</v>
      </c>
      <c r="K35" s="37" t="e">
        <f t="shared" si="1"/>
        <v>#REF!</v>
      </c>
      <c r="L35" s="4" t="e">
        <f t="shared" si="2"/>
        <v>#REF!</v>
      </c>
      <c r="M35" s="46" t="e">
        <f t="shared" si="3"/>
        <v>#REF!</v>
      </c>
      <c r="N35" s="46" t="e">
        <f t="shared" si="4"/>
        <v>#REF!</v>
      </c>
      <c r="O35" s="46" t="e">
        <f t="shared" si="5"/>
        <v>#REF!</v>
      </c>
      <c r="P35" s="4" t="e">
        <f t="shared" si="6"/>
        <v>#REF!</v>
      </c>
      <c r="Q35" s="4" t="e">
        <f t="shared" si="7"/>
        <v>#REF!</v>
      </c>
      <c r="R35" s="4" t="e">
        <f t="shared" si="8"/>
        <v>#REF!</v>
      </c>
      <c r="S35" s="14" t="e">
        <f t="shared" si="9"/>
        <v>#REF!</v>
      </c>
      <c r="T35" s="4" t="e">
        <f t="shared" si="10"/>
        <v>#REF!</v>
      </c>
    </row>
    <row r="36" spans="1:20" ht="13.5" thickBot="1">
      <c r="A36" s="13" t="s">
        <v>42</v>
      </c>
      <c r="B36" s="10" t="e">
        <f>#REF!</f>
        <v>#REF!</v>
      </c>
      <c r="C36" s="10" t="e">
        <f>#REF!</f>
        <v>#REF!</v>
      </c>
      <c r="D36" s="11" t="e">
        <f>INDEX('startovní listina 100 m muži'!$C$5:$I$204,MATCH($B36,'startovní listina 100 m muži'!$C$5:$C$204,0),3)</f>
        <v>#REF!</v>
      </c>
      <c r="E36" s="11" t="e">
        <f>INDEX('startovní listina 100 m muži'!$C$5:$I$204,MATCH($B36,'startovní listina 100 m muži'!$C$5:$C$204,0),4)</f>
        <v>#REF!</v>
      </c>
      <c r="F36" s="11" t="e">
        <f>INDEX('startovní listina 100 m muži'!$C$5:$I$204,MATCH($B36,'startovní listina 100 m muži'!$C$5:$C$204,0),6)</f>
        <v>#REF!</v>
      </c>
      <c r="G36" s="11" t="e">
        <f>INDEX(#REF!,MATCH($B36,#REF!,0),3)</f>
        <v>#REF!</v>
      </c>
      <c r="H36" s="11" t="e">
        <f>INDEX(#REF!,MATCH($B36,#REF!,0),4)</f>
        <v>#REF!</v>
      </c>
      <c r="I36" s="11" t="e">
        <f>INDEX(#REF!,MATCH($B36,#REF!,0),6)</f>
        <v>#REF!</v>
      </c>
      <c r="J36" s="12" t="e">
        <f t="shared" si="0"/>
        <v>#REF!</v>
      </c>
      <c r="K36" s="37" t="e">
        <f t="shared" si="1"/>
        <v>#REF!</v>
      </c>
      <c r="L36" s="4" t="e">
        <f t="shared" si="2"/>
        <v>#REF!</v>
      </c>
      <c r="M36" s="46" t="e">
        <f t="shared" si="3"/>
        <v>#REF!</v>
      </c>
      <c r="N36" s="46" t="e">
        <f t="shared" si="4"/>
        <v>#REF!</v>
      </c>
      <c r="O36" s="46" t="e">
        <f t="shared" si="5"/>
        <v>#REF!</v>
      </c>
      <c r="P36" s="4" t="e">
        <f t="shared" si="6"/>
        <v>#REF!</v>
      </c>
      <c r="Q36" s="4" t="e">
        <f t="shared" si="7"/>
        <v>#REF!</v>
      </c>
      <c r="R36" s="4" t="e">
        <f t="shared" si="8"/>
        <v>#REF!</v>
      </c>
      <c r="S36" s="14" t="e">
        <f t="shared" si="9"/>
        <v>#REF!</v>
      </c>
      <c r="T36" s="4" t="e">
        <f t="shared" si="10"/>
        <v>#REF!</v>
      </c>
    </row>
    <row r="37" spans="1:20" ht="14.25" thickBot="1" thickTop="1">
      <c r="A37" s="9" t="s">
        <v>43</v>
      </c>
      <c r="B37" s="10" t="e">
        <f>#REF!</f>
        <v>#REF!</v>
      </c>
      <c r="C37" s="10" t="e">
        <f>#REF!</f>
        <v>#REF!</v>
      </c>
      <c r="D37" s="11" t="e">
        <f>INDEX('startovní listina 100 m muži'!$C$5:$I$204,MATCH($B37,'startovní listina 100 m muži'!$C$5:$C$204,0),3)</f>
        <v>#REF!</v>
      </c>
      <c r="E37" s="11" t="e">
        <f>INDEX('startovní listina 100 m muži'!$C$5:$I$204,MATCH($B37,'startovní listina 100 m muži'!$C$5:$C$204,0),4)</f>
        <v>#REF!</v>
      </c>
      <c r="F37" s="11" t="e">
        <f>INDEX('startovní listina 100 m muži'!$C$5:$I$204,MATCH($B37,'startovní listina 100 m muži'!$C$5:$C$204,0),6)</f>
        <v>#REF!</v>
      </c>
      <c r="G37" s="11" t="e">
        <f>INDEX(#REF!,MATCH($B37,#REF!,0),3)</f>
        <v>#REF!</v>
      </c>
      <c r="H37" s="11" t="e">
        <f>INDEX(#REF!,MATCH($B37,#REF!,0),4)</f>
        <v>#REF!</v>
      </c>
      <c r="I37" s="11" t="e">
        <f>INDEX(#REF!,MATCH($B37,#REF!,0),6)</f>
        <v>#REF!</v>
      </c>
      <c r="J37" s="12" t="e">
        <f t="shared" si="0"/>
        <v>#REF!</v>
      </c>
      <c r="K37" s="37" t="e">
        <f t="shared" si="1"/>
        <v>#REF!</v>
      </c>
      <c r="L37" s="4" t="e">
        <f t="shared" si="2"/>
        <v>#REF!</v>
      </c>
      <c r="M37" s="46" t="e">
        <f t="shared" si="3"/>
        <v>#REF!</v>
      </c>
      <c r="N37" s="46" t="e">
        <f t="shared" si="4"/>
        <v>#REF!</v>
      </c>
      <c r="O37" s="46" t="e">
        <f t="shared" si="5"/>
        <v>#REF!</v>
      </c>
      <c r="P37" s="4" t="e">
        <f t="shared" si="6"/>
        <v>#REF!</v>
      </c>
      <c r="Q37" s="4" t="e">
        <f t="shared" si="7"/>
        <v>#REF!</v>
      </c>
      <c r="R37" s="4" t="e">
        <f t="shared" si="8"/>
        <v>#REF!</v>
      </c>
      <c r="S37" s="14" t="e">
        <f t="shared" si="9"/>
        <v>#REF!</v>
      </c>
      <c r="T37" s="4" t="e">
        <f t="shared" si="10"/>
        <v>#REF!</v>
      </c>
    </row>
    <row r="38" spans="1:20" ht="13.5" thickBot="1">
      <c r="A38" s="13" t="s">
        <v>44</v>
      </c>
      <c r="B38" s="10" t="e">
        <f>#REF!</f>
        <v>#REF!</v>
      </c>
      <c r="C38" s="10" t="e">
        <f>#REF!</f>
        <v>#REF!</v>
      </c>
      <c r="D38" s="11" t="e">
        <f>INDEX('startovní listina 100 m muži'!$C$5:$I$204,MATCH($B38,'startovní listina 100 m muži'!$C$5:$C$204,0),3)</f>
        <v>#REF!</v>
      </c>
      <c r="E38" s="11" t="e">
        <f>INDEX('startovní listina 100 m muži'!$C$5:$I$204,MATCH($B38,'startovní listina 100 m muži'!$C$5:$C$204,0),4)</f>
        <v>#REF!</v>
      </c>
      <c r="F38" s="11" t="e">
        <f>INDEX('startovní listina 100 m muži'!$C$5:$I$204,MATCH($B38,'startovní listina 100 m muži'!$C$5:$C$204,0),6)</f>
        <v>#REF!</v>
      </c>
      <c r="G38" s="11" t="e">
        <f>INDEX(#REF!,MATCH($B38,#REF!,0),3)</f>
        <v>#REF!</v>
      </c>
      <c r="H38" s="11" t="e">
        <f>INDEX(#REF!,MATCH($B38,#REF!,0),4)</f>
        <v>#REF!</v>
      </c>
      <c r="I38" s="11" t="e">
        <f>INDEX(#REF!,MATCH($B38,#REF!,0),6)</f>
        <v>#REF!</v>
      </c>
      <c r="J38" s="12" t="e">
        <f t="shared" si="0"/>
        <v>#REF!</v>
      </c>
      <c r="K38" s="37" t="e">
        <f t="shared" si="1"/>
        <v>#REF!</v>
      </c>
      <c r="L38" s="4" t="e">
        <f t="shared" si="2"/>
        <v>#REF!</v>
      </c>
      <c r="M38" s="46" t="e">
        <f t="shared" si="3"/>
        <v>#REF!</v>
      </c>
      <c r="N38" s="46" t="e">
        <f t="shared" si="4"/>
        <v>#REF!</v>
      </c>
      <c r="O38" s="46" t="e">
        <f t="shared" si="5"/>
        <v>#REF!</v>
      </c>
      <c r="P38" s="4" t="e">
        <f t="shared" si="6"/>
        <v>#REF!</v>
      </c>
      <c r="Q38" s="4" t="e">
        <f t="shared" si="7"/>
        <v>#REF!</v>
      </c>
      <c r="R38" s="4" t="e">
        <f t="shared" si="8"/>
        <v>#REF!</v>
      </c>
      <c r="S38" s="14" t="e">
        <f t="shared" si="9"/>
        <v>#REF!</v>
      </c>
      <c r="T38" s="4" t="e">
        <f t="shared" si="10"/>
        <v>#REF!</v>
      </c>
    </row>
    <row r="39" spans="1:20" ht="14.25" thickBot="1" thickTop="1">
      <c r="A39" s="9" t="s">
        <v>45</v>
      </c>
      <c r="B39" s="10" t="e">
        <f>#REF!</f>
        <v>#REF!</v>
      </c>
      <c r="C39" s="10" t="e">
        <f>#REF!</f>
        <v>#REF!</v>
      </c>
      <c r="D39" s="11" t="e">
        <f>INDEX('startovní listina 100 m muži'!$C$5:$I$204,MATCH($B39,'startovní listina 100 m muži'!$C$5:$C$204,0),3)</f>
        <v>#REF!</v>
      </c>
      <c r="E39" s="11" t="e">
        <f>INDEX('startovní listina 100 m muži'!$C$5:$I$204,MATCH($B39,'startovní listina 100 m muži'!$C$5:$C$204,0),4)</f>
        <v>#REF!</v>
      </c>
      <c r="F39" s="11" t="e">
        <f>INDEX('startovní listina 100 m muži'!$C$5:$I$204,MATCH($B39,'startovní listina 100 m muži'!$C$5:$C$204,0),6)</f>
        <v>#REF!</v>
      </c>
      <c r="G39" s="11" t="e">
        <f>INDEX(#REF!,MATCH($B39,#REF!,0),3)</f>
        <v>#REF!</v>
      </c>
      <c r="H39" s="11" t="e">
        <f>INDEX(#REF!,MATCH($B39,#REF!,0),4)</f>
        <v>#REF!</v>
      </c>
      <c r="I39" s="11" t="e">
        <f>INDEX(#REF!,MATCH($B39,#REF!,0),6)</f>
        <v>#REF!</v>
      </c>
      <c r="J39" s="12" t="e">
        <f t="shared" si="0"/>
        <v>#REF!</v>
      </c>
      <c r="K39" s="37" t="e">
        <f t="shared" si="1"/>
        <v>#REF!</v>
      </c>
      <c r="L39" s="4" t="e">
        <f t="shared" si="2"/>
        <v>#REF!</v>
      </c>
      <c r="M39" s="46" t="e">
        <f t="shared" si="3"/>
        <v>#REF!</v>
      </c>
      <c r="N39" s="46" t="e">
        <f t="shared" si="4"/>
        <v>#REF!</v>
      </c>
      <c r="O39" s="46" t="e">
        <f t="shared" si="5"/>
        <v>#REF!</v>
      </c>
      <c r="P39" s="4" t="e">
        <f t="shared" si="6"/>
        <v>#REF!</v>
      </c>
      <c r="Q39" s="4" t="e">
        <f t="shared" si="7"/>
        <v>#REF!</v>
      </c>
      <c r="R39" s="4" t="e">
        <f t="shared" si="8"/>
        <v>#REF!</v>
      </c>
      <c r="S39" s="14" t="e">
        <f t="shared" si="9"/>
        <v>#REF!</v>
      </c>
      <c r="T39" s="4" t="e">
        <f t="shared" si="10"/>
        <v>#REF!</v>
      </c>
    </row>
    <row r="40" spans="1:20" ht="13.5" thickBot="1">
      <c r="A40" s="13" t="s">
        <v>46</v>
      </c>
      <c r="B40" s="10" t="e">
        <f>#REF!</f>
        <v>#REF!</v>
      </c>
      <c r="C40" s="10" t="e">
        <f>#REF!</f>
        <v>#REF!</v>
      </c>
      <c r="D40" s="11" t="e">
        <f>INDEX('startovní listina 100 m muži'!$C$5:$I$204,MATCH($B40,'startovní listina 100 m muži'!$C$5:$C$204,0),3)</f>
        <v>#REF!</v>
      </c>
      <c r="E40" s="11" t="e">
        <f>INDEX('startovní listina 100 m muži'!$C$5:$I$204,MATCH($B40,'startovní listina 100 m muži'!$C$5:$C$204,0),4)</f>
        <v>#REF!</v>
      </c>
      <c r="F40" s="11" t="e">
        <f>INDEX('startovní listina 100 m muži'!$C$5:$I$204,MATCH($B40,'startovní listina 100 m muži'!$C$5:$C$204,0),6)</f>
        <v>#REF!</v>
      </c>
      <c r="G40" s="11" t="e">
        <f>INDEX(#REF!,MATCH($B40,#REF!,0),3)</f>
        <v>#REF!</v>
      </c>
      <c r="H40" s="11" t="e">
        <f>INDEX(#REF!,MATCH($B40,#REF!,0),4)</f>
        <v>#REF!</v>
      </c>
      <c r="I40" s="11" t="e">
        <f>INDEX(#REF!,MATCH($B40,#REF!,0),6)</f>
        <v>#REF!</v>
      </c>
      <c r="J40" s="12" t="e">
        <f t="shared" si="0"/>
        <v>#REF!</v>
      </c>
      <c r="K40" s="37" t="e">
        <f t="shared" si="1"/>
        <v>#REF!</v>
      </c>
      <c r="L40" s="4" t="e">
        <f t="shared" si="2"/>
        <v>#REF!</v>
      </c>
      <c r="M40" s="46" t="e">
        <f t="shared" si="3"/>
        <v>#REF!</v>
      </c>
      <c r="N40" s="46" t="e">
        <f t="shared" si="4"/>
        <v>#REF!</v>
      </c>
      <c r="O40" s="46" t="e">
        <f t="shared" si="5"/>
        <v>#REF!</v>
      </c>
      <c r="P40" s="4" t="e">
        <f t="shared" si="6"/>
        <v>#REF!</v>
      </c>
      <c r="Q40" s="4" t="e">
        <f t="shared" si="7"/>
        <v>#REF!</v>
      </c>
      <c r="R40" s="4" t="e">
        <f t="shared" si="8"/>
        <v>#REF!</v>
      </c>
      <c r="S40" s="14" t="e">
        <f t="shared" si="9"/>
        <v>#REF!</v>
      </c>
      <c r="T40" s="4" t="e">
        <f t="shared" si="10"/>
        <v>#REF!</v>
      </c>
    </row>
    <row r="41" spans="1:20" ht="14.25" thickBot="1" thickTop="1">
      <c r="A41" s="9" t="s">
        <v>47</v>
      </c>
      <c r="B41" s="10" t="e">
        <f>#REF!</f>
        <v>#REF!</v>
      </c>
      <c r="C41" s="10" t="e">
        <f>#REF!</f>
        <v>#REF!</v>
      </c>
      <c r="D41" s="11" t="e">
        <f>INDEX('startovní listina 100 m muži'!$C$5:$I$204,MATCH($B41,'startovní listina 100 m muži'!$C$5:$C$204,0),3)</f>
        <v>#REF!</v>
      </c>
      <c r="E41" s="11" t="e">
        <f>INDEX('startovní listina 100 m muži'!$C$5:$I$204,MATCH($B41,'startovní listina 100 m muži'!$C$5:$C$204,0),4)</f>
        <v>#REF!</v>
      </c>
      <c r="F41" s="11" t="e">
        <f>INDEX('startovní listina 100 m muži'!$C$5:$I$204,MATCH($B41,'startovní listina 100 m muži'!$C$5:$C$204,0),6)</f>
        <v>#REF!</v>
      </c>
      <c r="G41" s="11" t="e">
        <f>INDEX(#REF!,MATCH($B41,#REF!,0),3)</f>
        <v>#REF!</v>
      </c>
      <c r="H41" s="11" t="e">
        <f>INDEX(#REF!,MATCH($B41,#REF!,0),4)</f>
        <v>#REF!</v>
      </c>
      <c r="I41" s="11" t="e">
        <f>INDEX(#REF!,MATCH($B41,#REF!,0),6)</f>
        <v>#REF!</v>
      </c>
      <c r="J41" s="12" t="e">
        <f t="shared" si="0"/>
        <v>#REF!</v>
      </c>
      <c r="K41" s="37" t="e">
        <f t="shared" si="1"/>
        <v>#REF!</v>
      </c>
      <c r="L41" s="4" t="e">
        <f t="shared" si="2"/>
        <v>#REF!</v>
      </c>
      <c r="M41" s="46" t="e">
        <f t="shared" si="3"/>
        <v>#REF!</v>
      </c>
      <c r="N41" s="46" t="e">
        <f t="shared" si="4"/>
        <v>#REF!</v>
      </c>
      <c r="O41" s="46" t="e">
        <f t="shared" si="5"/>
        <v>#REF!</v>
      </c>
      <c r="P41" s="4" t="e">
        <f t="shared" si="6"/>
        <v>#REF!</v>
      </c>
      <c r="Q41" s="4" t="e">
        <f t="shared" si="7"/>
        <v>#REF!</v>
      </c>
      <c r="R41" s="4" t="e">
        <f t="shared" si="8"/>
        <v>#REF!</v>
      </c>
      <c r="S41" s="14" t="e">
        <f t="shared" si="9"/>
        <v>#REF!</v>
      </c>
      <c r="T41" s="4" t="e">
        <f t="shared" si="10"/>
        <v>#REF!</v>
      </c>
    </row>
    <row r="42" spans="1:20" ht="13.5" thickBot="1">
      <c r="A42" s="13" t="s">
        <v>48</v>
      </c>
      <c r="B42" s="10" t="e">
        <f>#REF!</f>
        <v>#REF!</v>
      </c>
      <c r="C42" s="10" t="e">
        <f>#REF!</f>
        <v>#REF!</v>
      </c>
      <c r="D42" s="11" t="e">
        <f>INDEX('startovní listina 100 m muži'!$C$5:$I$204,MATCH($B42,'startovní listina 100 m muži'!$C$5:$C$204,0),3)</f>
        <v>#REF!</v>
      </c>
      <c r="E42" s="11" t="e">
        <f>INDEX('startovní listina 100 m muži'!$C$5:$I$204,MATCH($B42,'startovní listina 100 m muži'!$C$5:$C$204,0),4)</f>
        <v>#REF!</v>
      </c>
      <c r="F42" s="11" t="e">
        <f>INDEX('startovní listina 100 m muži'!$C$5:$I$204,MATCH($B42,'startovní listina 100 m muži'!$C$5:$C$204,0),6)</f>
        <v>#REF!</v>
      </c>
      <c r="G42" s="11" t="e">
        <f>INDEX(#REF!,MATCH($B42,#REF!,0),3)</f>
        <v>#REF!</v>
      </c>
      <c r="H42" s="11" t="e">
        <f>INDEX(#REF!,MATCH($B42,#REF!,0),4)</f>
        <v>#REF!</v>
      </c>
      <c r="I42" s="11" t="e">
        <f>INDEX(#REF!,MATCH($B42,#REF!,0),6)</f>
        <v>#REF!</v>
      </c>
      <c r="J42" s="12" t="e">
        <f t="shared" si="0"/>
        <v>#REF!</v>
      </c>
      <c r="K42" s="37" t="e">
        <f t="shared" si="1"/>
        <v>#REF!</v>
      </c>
      <c r="L42" s="4" t="e">
        <f t="shared" si="2"/>
        <v>#REF!</v>
      </c>
      <c r="M42" s="46" t="e">
        <f t="shared" si="3"/>
        <v>#REF!</v>
      </c>
      <c r="N42" s="46" t="e">
        <f t="shared" si="4"/>
        <v>#REF!</v>
      </c>
      <c r="O42" s="46" t="e">
        <f t="shared" si="5"/>
        <v>#REF!</v>
      </c>
      <c r="P42" s="4" t="e">
        <f t="shared" si="6"/>
        <v>#REF!</v>
      </c>
      <c r="Q42" s="4" t="e">
        <f t="shared" si="7"/>
        <v>#REF!</v>
      </c>
      <c r="R42" s="4" t="e">
        <f t="shared" si="8"/>
        <v>#REF!</v>
      </c>
      <c r="S42" s="14" t="e">
        <f t="shared" si="9"/>
        <v>#REF!</v>
      </c>
      <c r="T42" s="4" t="e">
        <f t="shared" si="10"/>
        <v>#REF!</v>
      </c>
    </row>
    <row r="43" spans="1:20" ht="14.25" thickBot="1" thickTop="1">
      <c r="A43" s="9" t="s">
        <v>49</v>
      </c>
      <c r="B43" s="10" t="e">
        <f>#REF!</f>
        <v>#REF!</v>
      </c>
      <c r="C43" s="10" t="e">
        <f>#REF!</f>
        <v>#REF!</v>
      </c>
      <c r="D43" s="11" t="e">
        <f>INDEX('startovní listina 100 m muži'!$C$5:$I$204,MATCH($B43,'startovní listina 100 m muži'!$C$5:$C$204,0),3)</f>
        <v>#REF!</v>
      </c>
      <c r="E43" s="11" t="e">
        <f>INDEX('startovní listina 100 m muži'!$C$5:$I$204,MATCH($B43,'startovní listina 100 m muži'!$C$5:$C$204,0),4)</f>
        <v>#REF!</v>
      </c>
      <c r="F43" s="11" t="e">
        <f>INDEX('startovní listina 100 m muži'!$C$5:$I$204,MATCH($B43,'startovní listina 100 m muži'!$C$5:$C$204,0),6)</f>
        <v>#REF!</v>
      </c>
      <c r="G43" s="11" t="e">
        <f>INDEX(#REF!,MATCH($B43,#REF!,0),3)</f>
        <v>#REF!</v>
      </c>
      <c r="H43" s="11" t="e">
        <f>INDEX(#REF!,MATCH($B43,#REF!,0),4)</f>
        <v>#REF!</v>
      </c>
      <c r="I43" s="11" t="e">
        <f>INDEX(#REF!,MATCH($B43,#REF!,0),6)</f>
        <v>#REF!</v>
      </c>
      <c r="J43" s="12" t="e">
        <f t="shared" si="0"/>
        <v>#REF!</v>
      </c>
      <c r="K43" s="37" t="e">
        <f t="shared" si="1"/>
        <v>#REF!</v>
      </c>
      <c r="L43" s="4" t="e">
        <f t="shared" si="2"/>
        <v>#REF!</v>
      </c>
      <c r="M43" s="46" t="e">
        <f t="shared" si="3"/>
        <v>#REF!</v>
      </c>
      <c r="N43" s="46" t="e">
        <f t="shared" si="4"/>
        <v>#REF!</v>
      </c>
      <c r="O43" s="46" t="e">
        <f t="shared" si="5"/>
        <v>#REF!</v>
      </c>
      <c r="P43" s="4" t="e">
        <f t="shared" si="6"/>
        <v>#REF!</v>
      </c>
      <c r="Q43" s="4" t="e">
        <f t="shared" si="7"/>
        <v>#REF!</v>
      </c>
      <c r="R43" s="4" t="e">
        <f t="shared" si="8"/>
        <v>#REF!</v>
      </c>
      <c r="S43" s="14" t="e">
        <f t="shared" si="9"/>
        <v>#REF!</v>
      </c>
      <c r="T43" s="4" t="e">
        <f t="shared" si="10"/>
        <v>#REF!</v>
      </c>
    </row>
    <row r="44" spans="1:20" ht="13.5" thickBot="1">
      <c r="A44" s="13" t="s">
        <v>50</v>
      </c>
      <c r="B44" s="10" t="e">
        <f>#REF!</f>
        <v>#REF!</v>
      </c>
      <c r="C44" s="10" t="e">
        <f>#REF!</f>
        <v>#REF!</v>
      </c>
      <c r="D44" s="11" t="e">
        <f>INDEX('startovní listina 100 m muži'!$C$5:$I$204,MATCH($B44,'startovní listina 100 m muži'!$C$5:$C$204,0),3)</f>
        <v>#REF!</v>
      </c>
      <c r="E44" s="11" t="e">
        <f>INDEX('startovní listina 100 m muži'!$C$5:$I$204,MATCH($B44,'startovní listina 100 m muži'!$C$5:$C$204,0),4)</f>
        <v>#REF!</v>
      </c>
      <c r="F44" s="11" t="e">
        <f>INDEX('startovní listina 100 m muži'!$C$5:$I$204,MATCH($B44,'startovní listina 100 m muži'!$C$5:$C$204,0),6)</f>
        <v>#REF!</v>
      </c>
      <c r="G44" s="11" t="e">
        <f>INDEX(#REF!,MATCH($B44,#REF!,0),3)</f>
        <v>#REF!</v>
      </c>
      <c r="H44" s="11" t="e">
        <f>INDEX(#REF!,MATCH($B44,#REF!,0),4)</f>
        <v>#REF!</v>
      </c>
      <c r="I44" s="11" t="e">
        <f>INDEX(#REF!,MATCH($B44,#REF!,0),6)</f>
        <v>#REF!</v>
      </c>
      <c r="J44" s="12" t="e">
        <f t="shared" si="0"/>
        <v>#REF!</v>
      </c>
      <c r="K44" s="37" t="e">
        <f t="shared" si="1"/>
        <v>#REF!</v>
      </c>
      <c r="L44" s="4" t="e">
        <f t="shared" si="2"/>
        <v>#REF!</v>
      </c>
      <c r="M44" s="46" t="e">
        <f t="shared" si="3"/>
        <v>#REF!</v>
      </c>
      <c r="N44" s="46" t="e">
        <f t="shared" si="4"/>
        <v>#REF!</v>
      </c>
      <c r="O44" s="46" t="e">
        <f t="shared" si="5"/>
        <v>#REF!</v>
      </c>
      <c r="P44" s="4" t="e">
        <f t="shared" si="6"/>
        <v>#REF!</v>
      </c>
      <c r="Q44" s="4" t="e">
        <f t="shared" si="7"/>
        <v>#REF!</v>
      </c>
      <c r="R44" s="4" t="e">
        <f t="shared" si="8"/>
        <v>#REF!</v>
      </c>
      <c r="S44" s="14" t="e">
        <f t="shared" si="9"/>
        <v>#REF!</v>
      </c>
      <c r="T44" s="4" t="e">
        <f t="shared" si="10"/>
        <v>#REF!</v>
      </c>
    </row>
    <row r="45" spans="1:20" ht="14.25" thickBot="1" thickTop="1">
      <c r="A45" s="9" t="s">
        <v>51</v>
      </c>
      <c r="B45" s="10" t="e">
        <f>#REF!</f>
        <v>#REF!</v>
      </c>
      <c r="C45" s="10" t="e">
        <f>#REF!</f>
        <v>#REF!</v>
      </c>
      <c r="D45" s="11" t="e">
        <f>INDEX('startovní listina 100 m muži'!$C$5:$I$204,MATCH($B45,'startovní listina 100 m muži'!$C$5:$C$204,0),3)</f>
        <v>#REF!</v>
      </c>
      <c r="E45" s="11" t="e">
        <f>INDEX('startovní listina 100 m muži'!$C$5:$I$204,MATCH($B45,'startovní listina 100 m muži'!$C$5:$C$204,0),4)</f>
        <v>#REF!</v>
      </c>
      <c r="F45" s="11" t="e">
        <f>INDEX('startovní listina 100 m muži'!$C$5:$I$204,MATCH($B45,'startovní listina 100 m muži'!$C$5:$C$204,0),6)</f>
        <v>#REF!</v>
      </c>
      <c r="G45" s="11" t="e">
        <f>INDEX(#REF!,MATCH($B45,#REF!,0),3)</f>
        <v>#REF!</v>
      </c>
      <c r="H45" s="11" t="e">
        <f>INDEX(#REF!,MATCH($B45,#REF!,0),4)</f>
        <v>#REF!</v>
      </c>
      <c r="I45" s="11" t="e">
        <f>INDEX(#REF!,MATCH($B45,#REF!,0),6)</f>
        <v>#REF!</v>
      </c>
      <c r="J45" s="12" t="e">
        <f t="shared" si="0"/>
        <v>#REF!</v>
      </c>
      <c r="K45" s="37" t="e">
        <f t="shared" si="1"/>
        <v>#REF!</v>
      </c>
      <c r="L45" s="4" t="e">
        <f t="shared" si="2"/>
        <v>#REF!</v>
      </c>
      <c r="M45" s="46" t="e">
        <f t="shared" si="3"/>
        <v>#REF!</v>
      </c>
      <c r="N45" s="46" t="e">
        <f t="shared" si="4"/>
        <v>#REF!</v>
      </c>
      <c r="O45" s="46" t="e">
        <f t="shared" si="5"/>
        <v>#REF!</v>
      </c>
      <c r="P45" s="4" t="e">
        <f t="shared" si="6"/>
        <v>#REF!</v>
      </c>
      <c r="Q45" s="4" t="e">
        <f t="shared" si="7"/>
        <v>#REF!</v>
      </c>
      <c r="R45" s="4" t="e">
        <f t="shared" si="8"/>
        <v>#REF!</v>
      </c>
      <c r="S45" s="14" t="e">
        <f t="shared" si="9"/>
        <v>#REF!</v>
      </c>
      <c r="T45" s="4" t="e">
        <f t="shared" si="10"/>
        <v>#REF!</v>
      </c>
    </row>
    <row r="46" spans="1:20" ht="13.5" thickBot="1">
      <c r="A46" s="13" t="s">
        <v>52</v>
      </c>
      <c r="B46" s="10" t="e">
        <f>#REF!</f>
        <v>#REF!</v>
      </c>
      <c r="C46" s="10" t="e">
        <f>#REF!</f>
        <v>#REF!</v>
      </c>
      <c r="D46" s="11" t="e">
        <f>INDEX('startovní listina 100 m muži'!$C$5:$I$204,MATCH($B46,'startovní listina 100 m muži'!$C$5:$C$204,0),3)</f>
        <v>#REF!</v>
      </c>
      <c r="E46" s="11" t="e">
        <f>INDEX('startovní listina 100 m muži'!$C$5:$I$204,MATCH($B46,'startovní listina 100 m muži'!$C$5:$C$204,0),4)</f>
        <v>#REF!</v>
      </c>
      <c r="F46" s="11" t="e">
        <f>INDEX('startovní listina 100 m muži'!$C$5:$I$204,MATCH($B46,'startovní listina 100 m muži'!$C$5:$C$204,0),6)</f>
        <v>#REF!</v>
      </c>
      <c r="G46" s="11" t="e">
        <f>INDEX(#REF!,MATCH($B46,#REF!,0),3)</f>
        <v>#REF!</v>
      </c>
      <c r="H46" s="11" t="e">
        <f>INDEX(#REF!,MATCH($B46,#REF!,0),4)</f>
        <v>#REF!</v>
      </c>
      <c r="I46" s="11" t="e">
        <f>INDEX(#REF!,MATCH($B46,#REF!,0),6)</f>
        <v>#REF!</v>
      </c>
      <c r="J46" s="12" t="e">
        <f t="shared" si="0"/>
        <v>#REF!</v>
      </c>
      <c r="K46" s="37" t="e">
        <f t="shared" si="1"/>
        <v>#REF!</v>
      </c>
      <c r="L46" s="4" t="e">
        <f t="shared" si="2"/>
        <v>#REF!</v>
      </c>
      <c r="M46" s="46" t="e">
        <f t="shared" si="3"/>
        <v>#REF!</v>
      </c>
      <c r="N46" s="46" t="e">
        <f t="shared" si="4"/>
        <v>#REF!</v>
      </c>
      <c r="O46" s="46" t="e">
        <f t="shared" si="5"/>
        <v>#REF!</v>
      </c>
      <c r="P46" s="4" t="e">
        <f t="shared" si="6"/>
        <v>#REF!</v>
      </c>
      <c r="Q46" s="4" t="e">
        <f t="shared" si="7"/>
        <v>#REF!</v>
      </c>
      <c r="R46" s="4" t="e">
        <f t="shared" si="8"/>
        <v>#REF!</v>
      </c>
      <c r="S46" s="14" t="e">
        <f t="shared" si="9"/>
        <v>#REF!</v>
      </c>
      <c r="T46" s="4" t="e">
        <f t="shared" si="10"/>
        <v>#REF!</v>
      </c>
    </row>
    <row r="47" spans="1:20" ht="14.25" thickBot="1" thickTop="1">
      <c r="A47" s="9" t="s">
        <v>53</v>
      </c>
      <c r="B47" s="10" t="e">
        <f>#REF!</f>
        <v>#REF!</v>
      </c>
      <c r="C47" s="10" t="e">
        <f>#REF!</f>
        <v>#REF!</v>
      </c>
      <c r="D47" s="11" t="e">
        <f>INDEX('startovní listina 100 m muži'!$C$5:$I$204,MATCH($B47,'startovní listina 100 m muži'!$C$5:$C$204,0),3)</f>
        <v>#REF!</v>
      </c>
      <c r="E47" s="11" t="e">
        <f>INDEX('startovní listina 100 m muži'!$C$5:$I$204,MATCH($B47,'startovní listina 100 m muži'!$C$5:$C$204,0),4)</f>
        <v>#REF!</v>
      </c>
      <c r="F47" s="11" t="e">
        <f>INDEX('startovní listina 100 m muži'!$C$5:$I$204,MATCH($B47,'startovní listina 100 m muži'!$C$5:$C$204,0),6)</f>
        <v>#REF!</v>
      </c>
      <c r="G47" s="11" t="e">
        <f>INDEX(#REF!,MATCH($B47,#REF!,0),3)</f>
        <v>#REF!</v>
      </c>
      <c r="H47" s="11" t="e">
        <f>INDEX(#REF!,MATCH($B47,#REF!,0),4)</f>
        <v>#REF!</v>
      </c>
      <c r="I47" s="11" t="e">
        <f>INDEX(#REF!,MATCH($B47,#REF!,0),6)</f>
        <v>#REF!</v>
      </c>
      <c r="J47" s="12" t="e">
        <f t="shared" si="0"/>
        <v>#REF!</v>
      </c>
      <c r="K47" s="37" t="e">
        <f t="shared" si="1"/>
        <v>#REF!</v>
      </c>
      <c r="L47" s="4" t="e">
        <f t="shared" si="2"/>
        <v>#REF!</v>
      </c>
      <c r="M47" s="46" t="e">
        <f t="shared" si="3"/>
        <v>#REF!</v>
      </c>
      <c r="N47" s="46" t="e">
        <f t="shared" si="4"/>
        <v>#REF!</v>
      </c>
      <c r="O47" s="46" t="e">
        <f t="shared" si="5"/>
        <v>#REF!</v>
      </c>
      <c r="P47" s="4" t="e">
        <f t="shared" si="6"/>
        <v>#REF!</v>
      </c>
      <c r="Q47" s="4" t="e">
        <f t="shared" si="7"/>
        <v>#REF!</v>
      </c>
      <c r="R47" s="4" t="e">
        <f t="shared" si="8"/>
        <v>#REF!</v>
      </c>
      <c r="S47" s="14" t="e">
        <f t="shared" si="9"/>
        <v>#REF!</v>
      </c>
      <c r="T47" s="4" t="e">
        <f t="shared" si="10"/>
        <v>#REF!</v>
      </c>
    </row>
    <row r="48" spans="1:20" ht="13.5" thickBot="1">
      <c r="A48" s="13" t="s">
        <v>54</v>
      </c>
      <c r="B48" s="10" t="e">
        <f>#REF!</f>
        <v>#REF!</v>
      </c>
      <c r="C48" s="10" t="e">
        <f>#REF!</f>
        <v>#REF!</v>
      </c>
      <c r="D48" s="11" t="e">
        <f>INDEX('startovní listina 100 m muži'!$C$5:$I$204,MATCH($B48,'startovní listina 100 m muži'!$C$5:$C$204,0),3)</f>
        <v>#REF!</v>
      </c>
      <c r="E48" s="11" t="e">
        <f>INDEX('startovní listina 100 m muži'!$C$5:$I$204,MATCH($B48,'startovní listina 100 m muži'!$C$5:$C$204,0),4)</f>
        <v>#REF!</v>
      </c>
      <c r="F48" s="11" t="e">
        <f>INDEX('startovní listina 100 m muži'!$C$5:$I$204,MATCH($B48,'startovní listina 100 m muži'!$C$5:$C$204,0),6)</f>
        <v>#REF!</v>
      </c>
      <c r="G48" s="11" t="e">
        <f>INDEX(#REF!,MATCH($B48,#REF!,0),3)</f>
        <v>#REF!</v>
      </c>
      <c r="H48" s="11" t="e">
        <f>INDEX(#REF!,MATCH($B48,#REF!,0),4)</f>
        <v>#REF!</v>
      </c>
      <c r="I48" s="11" t="e">
        <f>INDEX(#REF!,MATCH($B48,#REF!,0),6)</f>
        <v>#REF!</v>
      </c>
      <c r="J48" s="12" t="e">
        <f t="shared" si="0"/>
        <v>#REF!</v>
      </c>
      <c r="K48" s="37" t="e">
        <f t="shared" si="1"/>
        <v>#REF!</v>
      </c>
      <c r="L48" s="4" t="e">
        <f t="shared" si="2"/>
        <v>#REF!</v>
      </c>
      <c r="M48" s="46" t="e">
        <f t="shared" si="3"/>
        <v>#REF!</v>
      </c>
      <c r="N48" s="46" t="e">
        <f t="shared" si="4"/>
        <v>#REF!</v>
      </c>
      <c r="O48" s="46" t="e">
        <f t="shared" si="5"/>
        <v>#REF!</v>
      </c>
      <c r="P48" s="4" t="e">
        <f t="shared" si="6"/>
        <v>#REF!</v>
      </c>
      <c r="Q48" s="4" t="e">
        <f t="shared" si="7"/>
        <v>#REF!</v>
      </c>
      <c r="R48" s="4" t="e">
        <f t="shared" si="8"/>
        <v>#REF!</v>
      </c>
      <c r="S48" s="14" t="e">
        <f t="shared" si="9"/>
        <v>#REF!</v>
      </c>
      <c r="T48" s="4" t="e">
        <f t="shared" si="10"/>
        <v>#REF!</v>
      </c>
    </row>
    <row r="49" spans="1:20" ht="14.25" thickBot="1" thickTop="1">
      <c r="A49" s="9" t="s">
        <v>55</v>
      </c>
      <c r="B49" s="10" t="e">
        <f>#REF!</f>
        <v>#REF!</v>
      </c>
      <c r="C49" s="10" t="e">
        <f>#REF!</f>
        <v>#REF!</v>
      </c>
      <c r="D49" s="11" t="e">
        <f>INDEX('startovní listina 100 m muži'!$C$5:$I$204,MATCH($B49,'startovní listina 100 m muži'!$C$5:$C$204,0),3)</f>
        <v>#REF!</v>
      </c>
      <c r="E49" s="11" t="e">
        <f>INDEX('startovní listina 100 m muži'!$C$5:$I$204,MATCH($B49,'startovní listina 100 m muži'!$C$5:$C$204,0),4)</f>
        <v>#REF!</v>
      </c>
      <c r="F49" s="11" t="e">
        <f>INDEX('startovní listina 100 m muži'!$C$5:$I$204,MATCH($B49,'startovní listina 100 m muži'!$C$5:$C$204,0),6)</f>
        <v>#REF!</v>
      </c>
      <c r="G49" s="11" t="e">
        <f>INDEX(#REF!,MATCH($B49,#REF!,0),3)</f>
        <v>#REF!</v>
      </c>
      <c r="H49" s="11" t="e">
        <f>INDEX(#REF!,MATCH($B49,#REF!,0),4)</f>
        <v>#REF!</v>
      </c>
      <c r="I49" s="11" t="e">
        <f>INDEX(#REF!,MATCH($B49,#REF!,0),6)</f>
        <v>#REF!</v>
      </c>
      <c r="J49" s="12" t="e">
        <f t="shared" si="0"/>
        <v>#REF!</v>
      </c>
      <c r="K49" s="37" t="e">
        <f t="shared" si="1"/>
        <v>#REF!</v>
      </c>
      <c r="L49" s="4" t="e">
        <f t="shared" si="2"/>
        <v>#REF!</v>
      </c>
      <c r="M49" s="46" t="e">
        <f t="shared" si="3"/>
        <v>#REF!</v>
      </c>
      <c r="N49" s="46" t="e">
        <f t="shared" si="4"/>
        <v>#REF!</v>
      </c>
      <c r="O49" s="46" t="e">
        <f t="shared" si="5"/>
        <v>#REF!</v>
      </c>
      <c r="P49" s="4" t="e">
        <f t="shared" si="6"/>
        <v>#REF!</v>
      </c>
      <c r="Q49" s="4" t="e">
        <f t="shared" si="7"/>
        <v>#REF!</v>
      </c>
      <c r="R49" s="4" t="e">
        <f t="shared" si="8"/>
        <v>#REF!</v>
      </c>
      <c r="S49" s="14" t="e">
        <f t="shared" si="9"/>
        <v>#REF!</v>
      </c>
      <c r="T49" s="4" t="e">
        <f t="shared" si="10"/>
        <v>#REF!</v>
      </c>
    </row>
    <row r="50" spans="1:20" ht="13.5" thickBot="1">
      <c r="A50" s="13" t="s">
        <v>56</v>
      </c>
      <c r="B50" s="10" t="e">
        <f>#REF!</f>
        <v>#REF!</v>
      </c>
      <c r="C50" s="10" t="e">
        <f>#REF!</f>
        <v>#REF!</v>
      </c>
      <c r="D50" s="11" t="e">
        <f>INDEX('startovní listina 100 m muži'!$C$5:$I$204,MATCH($B50,'startovní listina 100 m muži'!$C$5:$C$204,0),3)</f>
        <v>#REF!</v>
      </c>
      <c r="E50" s="11" t="e">
        <f>INDEX('startovní listina 100 m muži'!$C$5:$I$204,MATCH($B50,'startovní listina 100 m muži'!$C$5:$C$204,0),4)</f>
        <v>#REF!</v>
      </c>
      <c r="F50" s="11" t="e">
        <f>INDEX('startovní listina 100 m muži'!$C$5:$I$204,MATCH($B50,'startovní listina 100 m muži'!$C$5:$C$204,0),6)</f>
        <v>#REF!</v>
      </c>
      <c r="G50" s="11" t="e">
        <f>INDEX(#REF!,MATCH($B50,#REF!,0),3)</f>
        <v>#REF!</v>
      </c>
      <c r="H50" s="11" t="e">
        <f>INDEX(#REF!,MATCH($B50,#REF!,0),4)</f>
        <v>#REF!</v>
      </c>
      <c r="I50" s="11" t="e">
        <f>INDEX(#REF!,MATCH($B50,#REF!,0),6)</f>
        <v>#REF!</v>
      </c>
      <c r="J50" s="12" t="e">
        <f t="shared" si="0"/>
        <v>#REF!</v>
      </c>
      <c r="K50" s="37" t="e">
        <f t="shared" si="1"/>
        <v>#REF!</v>
      </c>
      <c r="L50" s="4" t="e">
        <f t="shared" si="2"/>
        <v>#REF!</v>
      </c>
      <c r="M50" s="46" t="e">
        <f t="shared" si="3"/>
        <v>#REF!</v>
      </c>
      <c r="N50" s="46" t="e">
        <f t="shared" si="4"/>
        <v>#REF!</v>
      </c>
      <c r="O50" s="46" t="e">
        <f t="shared" si="5"/>
        <v>#REF!</v>
      </c>
      <c r="P50" s="4" t="e">
        <f t="shared" si="6"/>
        <v>#REF!</v>
      </c>
      <c r="Q50" s="4" t="e">
        <f t="shared" si="7"/>
        <v>#REF!</v>
      </c>
      <c r="R50" s="4" t="e">
        <f t="shared" si="8"/>
        <v>#REF!</v>
      </c>
      <c r="S50" s="14" t="e">
        <f t="shared" si="9"/>
        <v>#REF!</v>
      </c>
      <c r="T50" s="4" t="e">
        <f t="shared" si="10"/>
        <v>#REF!</v>
      </c>
    </row>
    <row r="51" spans="1:20" ht="14.25" thickBot="1" thickTop="1">
      <c r="A51" s="9" t="s">
        <v>57</v>
      </c>
      <c r="B51" s="10" t="e">
        <f>#REF!</f>
        <v>#REF!</v>
      </c>
      <c r="C51" s="10" t="e">
        <f>#REF!</f>
        <v>#REF!</v>
      </c>
      <c r="D51" s="11" t="e">
        <f>INDEX('startovní listina 100 m muži'!$C$5:$I$204,MATCH($B51,'startovní listina 100 m muži'!$C$5:$C$204,0),3)</f>
        <v>#REF!</v>
      </c>
      <c r="E51" s="11" t="e">
        <f>INDEX('startovní listina 100 m muži'!$C$5:$I$204,MATCH($B51,'startovní listina 100 m muži'!$C$5:$C$204,0),4)</f>
        <v>#REF!</v>
      </c>
      <c r="F51" s="11" t="e">
        <f>INDEX('startovní listina 100 m muži'!$C$5:$I$204,MATCH($B51,'startovní listina 100 m muži'!$C$5:$C$204,0),6)</f>
        <v>#REF!</v>
      </c>
      <c r="G51" s="11" t="e">
        <f>INDEX(#REF!,MATCH($B51,#REF!,0),3)</f>
        <v>#REF!</v>
      </c>
      <c r="H51" s="11" t="e">
        <f>INDEX(#REF!,MATCH($B51,#REF!,0),4)</f>
        <v>#REF!</v>
      </c>
      <c r="I51" s="11" t="e">
        <f>INDEX(#REF!,MATCH($B51,#REF!,0),6)</f>
        <v>#REF!</v>
      </c>
      <c r="J51" s="12" t="e">
        <f t="shared" si="0"/>
        <v>#REF!</v>
      </c>
      <c r="K51" s="37" t="e">
        <f t="shared" si="1"/>
        <v>#REF!</v>
      </c>
      <c r="L51" s="4" t="e">
        <f t="shared" si="2"/>
        <v>#REF!</v>
      </c>
      <c r="M51" s="46" t="e">
        <f t="shared" si="3"/>
        <v>#REF!</v>
      </c>
      <c r="N51" s="46" t="e">
        <f t="shared" si="4"/>
        <v>#REF!</v>
      </c>
      <c r="O51" s="46" t="e">
        <f t="shared" si="5"/>
        <v>#REF!</v>
      </c>
      <c r="P51" s="4" t="e">
        <f t="shared" si="6"/>
        <v>#REF!</v>
      </c>
      <c r="Q51" s="4" t="e">
        <f t="shared" si="7"/>
        <v>#REF!</v>
      </c>
      <c r="R51" s="4" t="e">
        <f t="shared" si="8"/>
        <v>#REF!</v>
      </c>
      <c r="S51" s="14" t="e">
        <f t="shared" si="9"/>
        <v>#REF!</v>
      </c>
      <c r="T51" s="4" t="e">
        <f t="shared" si="10"/>
        <v>#REF!</v>
      </c>
    </row>
    <row r="52" spans="1:20" ht="13.5" thickBot="1">
      <c r="A52" s="13" t="s">
        <v>58</v>
      </c>
      <c r="B52" s="10" t="e">
        <f>#REF!</f>
        <v>#REF!</v>
      </c>
      <c r="C52" s="10" t="e">
        <f>#REF!</f>
        <v>#REF!</v>
      </c>
      <c r="D52" s="11" t="e">
        <f>INDEX('startovní listina 100 m muži'!$C$5:$I$204,MATCH($B52,'startovní listina 100 m muži'!$C$5:$C$204,0),3)</f>
        <v>#REF!</v>
      </c>
      <c r="E52" s="11" t="e">
        <f>INDEX('startovní listina 100 m muži'!$C$5:$I$204,MATCH($B52,'startovní listina 100 m muži'!$C$5:$C$204,0),4)</f>
        <v>#REF!</v>
      </c>
      <c r="F52" s="11" t="e">
        <f>INDEX('startovní listina 100 m muži'!$C$5:$I$204,MATCH($B52,'startovní listina 100 m muži'!$C$5:$C$204,0),6)</f>
        <v>#REF!</v>
      </c>
      <c r="G52" s="11" t="e">
        <f>INDEX(#REF!,MATCH($B52,#REF!,0),3)</f>
        <v>#REF!</v>
      </c>
      <c r="H52" s="11" t="e">
        <f>INDEX(#REF!,MATCH($B52,#REF!,0),4)</f>
        <v>#REF!</v>
      </c>
      <c r="I52" s="11" t="e">
        <f>INDEX(#REF!,MATCH($B52,#REF!,0),6)</f>
        <v>#REF!</v>
      </c>
      <c r="J52" s="12" t="e">
        <f t="shared" si="0"/>
        <v>#REF!</v>
      </c>
      <c r="K52" s="37" t="e">
        <f t="shared" si="1"/>
        <v>#REF!</v>
      </c>
      <c r="L52" s="4" t="e">
        <f t="shared" si="2"/>
        <v>#REF!</v>
      </c>
      <c r="M52" s="46" t="e">
        <f t="shared" si="3"/>
        <v>#REF!</v>
      </c>
      <c r="N52" s="46" t="e">
        <f t="shared" si="4"/>
        <v>#REF!</v>
      </c>
      <c r="O52" s="46" t="e">
        <f t="shared" si="5"/>
        <v>#REF!</v>
      </c>
      <c r="P52" s="4" t="e">
        <f t="shared" si="6"/>
        <v>#REF!</v>
      </c>
      <c r="Q52" s="4" t="e">
        <f t="shared" si="7"/>
        <v>#REF!</v>
      </c>
      <c r="R52" s="4" t="e">
        <f t="shared" si="8"/>
        <v>#REF!</v>
      </c>
      <c r="S52" s="14" t="e">
        <f t="shared" si="9"/>
        <v>#REF!</v>
      </c>
      <c r="T52" s="4" t="e">
        <f t="shared" si="10"/>
        <v>#REF!</v>
      </c>
    </row>
    <row r="53" spans="1:20" ht="14.25" thickBot="1" thickTop="1">
      <c r="A53" s="9" t="s">
        <v>59</v>
      </c>
      <c r="B53" s="10" t="e">
        <f>#REF!</f>
        <v>#REF!</v>
      </c>
      <c r="C53" s="10" t="e">
        <f>#REF!</f>
        <v>#REF!</v>
      </c>
      <c r="D53" s="11" t="e">
        <f>INDEX('startovní listina 100 m muži'!$C$5:$I$204,MATCH($B53,'startovní listina 100 m muži'!$C$5:$C$204,0),3)</f>
        <v>#REF!</v>
      </c>
      <c r="E53" s="11" t="e">
        <f>INDEX('startovní listina 100 m muži'!$C$5:$I$204,MATCH($B53,'startovní listina 100 m muži'!$C$5:$C$204,0),4)</f>
        <v>#REF!</v>
      </c>
      <c r="F53" s="11" t="e">
        <f>INDEX('startovní listina 100 m muži'!$C$5:$I$204,MATCH($B53,'startovní listina 100 m muži'!$C$5:$C$204,0),6)</f>
        <v>#REF!</v>
      </c>
      <c r="G53" s="11" t="e">
        <f>INDEX(#REF!,MATCH($B53,#REF!,0),3)</f>
        <v>#REF!</v>
      </c>
      <c r="H53" s="11" t="e">
        <f>INDEX(#REF!,MATCH($B53,#REF!,0),4)</f>
        <v>#REF!</v>
      </c>
      <c r="I53" s="11" t="e">
        <f>INDEX(#REF!,MATCH($B53,#REF!,0),6)</f>
        <v>#REF!</v>
      </c>
      <c r="J53" s="12" t="e">
        <f t="shared" si="0"/>
        <v>#REF!</v>
      </c>
      <c r="K53" s="37" t="e">
        <f t="shared" si="1"/>
        <v>#REF!</v>
      </c>
      <c r="L53" s="4" t="e">
        <f t="shared" si="2"/>
        <v>#REF!</v>
      </c>
      <c r="M53" s="46" t="e">
        <f t="shared" si="3"/>
        <v>#REF!</v>
      </c>
      <c r="N53" s="46" t="e">
        <f t="shared" si="4"/>
        <v>#REF!</v>
      </c>
      <c r="O53" s="46" t="e">
        <f t="shared" si="5"/>
        <v>#REF!</v>
      </c>
      <c r="P53" s="4" t="e">
        <f t="shared" si="6"/>
        <v>#REF!</v>
      </c>
      <c r="Q53" s="4" t="e">
        <f t="shared" si="7"/>
        <v>#REF!</v>
      </c>
      <c r="R53" s="4" t="e">
        <f t="shared" si="8"/>
        <v>#REF!</v>
      </c>
      <c r="S53" s="14" t="e">
        <f t="shared" si="9"/>
        <v>#REF!</v>
      </c>
      <c r="T53" s="4" t="e">
        <f t="shared" si="10"/>
        <v>#REF!</v>
      </c>
    </row>
    <row r="54" spans="1:20" ht="13.5" thickBot="1">
      <c r="A54" s="13" t="s">
        <v>60</v>
      </c>
      <c r="B54" s="10" t="e">
        <f>#REF!</f>
        <v>#REF!</v>
      </c>
      <c r="C54" s="10" t="e">
        <f>#REF!</f>
        <v>#REF!</v>
      </c>
      <c r="D54" s="11" t="e">
        <f>INDEX('startovní listina 100 m muži'!$C$5:$I$204,MATCH($B54,'startovní listina 100 m muži'!$C$5:$C$204,0),3)</f>
        <v>#REF!</v>
      </c>
      <c r="E54" s="11" t="e">
        <f>INDEX('startovní listina 100 m muži'!$C$5:$I$204,MATCH($B54,'startovní listina 100 m muži'!$C$5:$C$204,0),4)</f>
        <v>#REF!</v>
      </c>
      <c r="F54" s="11" t="e">
        <f>INDEX('startovní listina 100 m muži'!$C$5:$I$204,MATCH($B54,'startovní listina 100 m muži'!$C$5:$C$204,0),6)</f>
        <v>#REF!</v>
      </c>
      <c r="G54" s="11" t="e">
        <f>INDEX(#REF!,MATCH($B54,#REF!,0),3)</f>
        <v>#REF!</v>
      </c>
      <c r="H54" s="11" t="e">
        <f>INDEX(#REF!,MATCH($B54,#REF!,0),4)</f>
        <v>#REF!</v>
      </c>
      <c r="I54" s="11" t="e">
        <f>INDEX(#REF!,MATCH($B54,#REF!,0),6)</f>
        <v>#REF!</v>
      </c>
      <c r="J54" s="12" t="e">
        <f t="shared" si="0"/>
        <v>#REF!</v>
      </c>
      <c r="K54" s="37" t="e">
        <f t="shared" si="1"/>
        <v>#REF!</v>
      </c>
      <c r="L54" s="4" t="e">
        <f t="shared" si="2"/>
        <v>#REF!</v>
      </c>
      <c r="M54" s="46" t="e">
        <f t="shared" si="3"/>
        <v>#REF!</v>
      </c>
      <c r="N54" s="46" t="e">
        <f t="shared" si="4"/>
        <v>#REF!</v>
      </c>
      <c r="O54" s="46" t="e">
        <f t="shared" si="5"/>
        <v>#REF!</v>
      </c>
      <c r="P54" s="4" t="e">
        <f t="shared" si="6"/>
        <v>#REF!</v>
      </c>
      <c r="Q54" s="4" t="e">
        <f t="shared" si="7"/>
        <v>#REF!</v>
      </c>
      <c r="R54" s="4" t="e">
        <f t="shared" si="8"/>
        <v>#REF!</v>
      </c>
      <c r="S54" s="14" t="e">
        <f t="shared" si="9"/>
        <v>#REF!</v>
      </c>
      <c r="T54" s="4" t="e">
        <f t="shared" si="10"/>
        <v>#REF!</v>
      </c>
    </row>
    <row r="55" spans="1:20" ht="14.25" thickBot="1" thickTop="1">
      <c r="A55" s="9" t="s">
        <v>61</v>
      </c>
      <c r="B55" s="10" t="e">
        <f>#REF!</f>
        <v>#REF!</v>
      </c>
      <c r="C55" s="10" t="e">
        <f>#REF!</f>
        <v>#REF!</v>
      </c>
      <c r="D55" s="11" t="e">
        <f>INDEX('startovní listina 100 m muži'!$C$5:$I$204,MATCH($B55,'startovní listina 100 m muži'!$C$5:$C$204,0),3)</f>
        <v>#REF!</v>
      </c>
      <c r="E55" s="11" t="e">
        <f>INDEX('startovní listina 100 m muži'!$C$5:$I$204,MATCH($B55,'startovní listina 100 m muži'!$C$5:$C$204,0),4)</f>
        <v>#REF!</v>
      </c>
      <c r="F55" s="11" t="e">
        <f>INDEX('startovní listina 100 m muži'!$C$5:$I$204,MATCH($B55,'startovní listina 100 m muži'!$C$5:$C$204,0),6)</f>
        <v>#REF!</v>
      </c>
      <c r="G55" s="11" t="e">
        <f>INDEX(#REF!,MATCH($B55,#REF!,0),3)</f>
        <v>#REF!</v>
      </c>
      <c r="H55" s="11" t="e">
        <f>INDEX(#REF!,MATCH($B55,#REF!,0),4)</f>
        <v>#REF!</v>
      </c>
      <c r="I55" s="11" t="e">
        <f>INDEX(#REF!,MATCH($B55,#REF!,0),6)</f>
        <v>#REF!</v>
      </c>
      <c r="J55" s="12" t="e">
        <f t="shared" si="0"/>
        <v>#REF!</v>
      </c>
      <c r="K55" s="37" t="e">
        <f t="shared" si="1"/>
        <v>#REF!</v>
      </c>
      <c r="L55" s="4" t="e">
        <f t="shared" si="2"/>
        <v>#REF!</v>
      </c>
      <c r="M55" s="46" t="e">
        <f t="shared" si="3"/>
        <v>#REF!</v>
      </c>
      <c r="N55" s="46" t="e">
        <f t="shared" si="4"/>
        <v>#REF!</v>
      </c>
      <c r="O55" s="46" t="e">
        <f t="shared" si="5"/>
        <v>#REF!</v>
      </c>
      <c r="P55" s="4" t="e">
        <f t="shared" si="6"/>
        <v>#REF!</v>
      </c>
      <c r="Q55" s="4" t="e">
        <f t="shared" si="7"/>
        <v>#REF!</v>
      </c>
      <c r="R55" s="4" t="e">
        <f t="shared" si="8"/>
        <v>#REF!</v>
      </c>
      <c r="S55" s="14" t="e">
        <f t="shared" si="9"/>
        <v>#REF!</v>
      </c>
      <c r="T55" s="4" t="e">
        <f t="shared" si="10"/>
        <v>#REF!</v>
      </c>
    </row>
    <row r="56" spans="1:20" ht="13.5" thickBot="1">
      <c r="A56" s="13" t="s">
        <v>62</v>
      </c>
      <c r="B56" s="10" t="e">
        <f>#REF!</f>
        <v>#REF!</v>
      </c>
      <c r="C56" s="10" t="e">
        <f>#REF!</f>
        <v>#REF!</v>
      </c>
      <c r="D56" s="11" t="e">
        <f>INDEX('startovní listina 100 m muži'!$C$5:$I$204,MATCH($B56,'startovní listina 100 m muži'!$C$5:$C$204,0),3)</f>
        <v>#REF!</v>
      </c>
      <c r="E56" s="11" t="e">
        <f>INDEX('startovní listina 100 m muži'!$C$5:$I$204,MATCH($B56,'startovní listina 100 m muži'!$C$5:$C$204,0),4)</f>
        <v>#REF!</v>
      </c>
      <c r="F56" s="11" t="e">
        <f>INDEX('startovní listina 100 m muži'!$C$5:$I$204,MATCH($B56,'startovní listina 100 m muži'!$C$5:$C$204,0),6)</f>
        <v>#REF!</v>
      </c>
      <c r="G56" s="11" t="e">
        <f>INDEX(#REF!,MATCH($B56,#REF!,0),3)</f>
        <v>#REF!</v>
      </c>
      <c r="H56" s="11" t="e">
        <f>INDEX(#REF!,MATCH($B56,#REF!,0),4)</f>
        <v>#REF!</v>
      </c>
      <c r="I56" s="11" t="e">
        <f>INDEX(#REF!,MATCH($B56,#REF!,0),6)</f>
        <v>#REF!</v>
      </c>
      <c r="J56" s="12" t="e">
        <f t="shared" si="0"/>
        <v>#REF!</v>
      </c>
      <c r="K56" s="37" t="e">
        <f t="shared" si="1"/>
        <v>#REF!</v>
      </c>
      <c r="L56" s="4" t="e">
        <f t="shared" si="2"/>
        <v>#REF!</v>
      </c>
      <c r="M56" s="46" t="e">
        <f t="shared" si="3"/>
        <v>#REF!</v>
      </c>
      <c r="N56" s="46" t="e">
        <f t="shared" si="4"/>
        <v>#REF!</v>
      </c>
      <c r="O56" s="46" t="e">
        <f t="shared" si="5"/>
        <v>#REF!</v>
      </c>
      <c r="P56" s="4" t="e">
        <f t="shared" si="6"/>
        <v>#REF!</v>
      </c>
      <c r="Q56" s="4" t="e">
        <f t="shared" si="7"/>
        <v>#REF!</v>
      </c>
      <c r="R56" s="4" t="e">
        <f t="shared" si="8"/>
        <v>#REF!</v>
      </c>
      <c r="S56" s="14" t="e">
        <f t="shared" si="9"/>
        <v>#REF!</v>
      </c>
      <c r="T56" s="4" t="e">
        <f t="shared" si="10"/>
        <v>#REF!</v>
      </c>
    </row>
    <row r="57" spans="1:20" ht="14.25" thickBot="1" thickTop="1">
      <c r="A57" s="9" t="s">
        <v>63</v>
      </c>
      <c r="B57" s="10" t="e">
        <f>#REF!</f>
        <v>#REF!</v>
      </c>
      <c r="C57" s="10" t="e">
        <f>#REF!</f>
        <v>#REF!</v>
      </c>
      <c r="D57" s="11" t="e">
        <f>INDEX('startovní listina 100 m muži'!$C$5:$I$204,MATCH($B57,'startovní listina 100 m muži'!$C$5:$C$204,0),3)</f>
        <v>#REF!</v>
      </c>
      <c r="E57" s="11" t="e">
        <f>INDEX('startovní listina 100 m muži'!$C$5:$I$204,MATCH($B57,'startovní listina 100 m muži'!$C$5:$C$204,0),4)</f>
        <v>#REF!</v>
      </c>
      <c r="F57" s="11" t="e">
        <f>INDEX('startovní listina 100 m muži'!$C$5:$I$204,MATCH($B57,'startovní listina 100 m muži'!$C$5:$C$204,0),6)</f>
        <v>#REF!</v>
      </c>
      <c r="G57" s="11" t="e">
        <f>INDEX(#REF!,MATCH($B57,#REF!,0),3)</f>
        <v>#REF!</v>
      </c>
      <c r="H57" s="11" t="e">
        <f>INDEX(#REF!,MATCH($B57,#REF!,0),4)</f>
        <v>#REF!</v>
      </c>
      <c r="I57" s="11" t="e">
        <f>INDEX(#REF!,MATCH($B57,#REF!,0),6)</f>
        <v>#REF!</v>
      </c>
      <c r="J57" s="12" t="e">
        <f t="shared" si="0"/>
        <v>#REF!</v>
      </c>
      <c r="K57" s="37" t="e">
        <f t="shared" si="1"/>
        <v>#REF!</v>
      </c>
      <c r="L57" s="4" t="e">
        <f t="shared" si="2"/>
        <v>#REF!</v>
      </c>
      <c r="M57" s="46" t="e">
        <f t="shared" si="3"/>
        <v>#REF!</v>
      </c>
      <c r="N57" s="46" t="e">
        <f t="shared" si="4"/>
        <v>#REF!</v>
      </c>
      <c r="O57" s="46" t="e">
        <f t="shared" si="5"/>
        <v>#REF!</v>
      </c>
      <c r="P57" s="4" t="e">
        <f t="shared" si="6"/>
        <v>#REF!</v>
      </c>
      <c r="Q57" s="4" t="e">
        <f t="shared" si="7"/>
        <v>#REF!</v>
      </c>
      <c r="R57" s="4" t="e">
        <f t="shared" si="8"/>
        <v>#REF!</v>
      </c>
      <c r="S57" s="14" t="e">
        <f t="shared" si="9"/>
        <v>#REF!</v>
      </c>
      <c r="T57" s="4" t="e">
        <f t="shared" si="10"/>
        <v>#REF!</v>
      </c>
    </row>
    <row r="58" spans="1:20" ht="13.5" thickBot="1">
      <c r="A58" s="13" t="s">
        <v>64</v>
      </c>
      <c r="B58" s="10" t="e">
        <f>#REF!</f>
        <v>#REF!</v>
      </c>
      <c r="C58" s="10" t="e">
        <f>#REF!</f>
        <v>#REF!</v>
      </c>
      <c r="D58" s="11" t="e">
        <f>INDEX('startovní listina 100 m muži'!$C$5:$I$204,MATCH($B58,'startovní listina 100 m muži'!$C$5:$C$204,0),3)</f>
        <v>#REF!</v>
      </c>
      <c r="E58" s="11" t="e">
        <f>INDEX('startovní listina 100 m muži'!$C$5:$I$204,MATCH($B58,'startovní listina 100 m muži'!$C$5:$C$204,0),4)</f>
        <v>#REF!</v>
      </c>
      <c r="F58" s="11" t="e">
        <f>INDEX('startovní listina 100 m muži'!$C$5:$I$204,MATCH($B58,'startovní listina 100 m muži'!$C$5:$C$204,0),6)</f>
        <v>#REF!</v>
      </c>
      <c r="G58" s="11" t="e">
        <f>INDEX(#REF!,MATCH($B58,#REF!,0),3)</f>
        <v>#REF!</v>
      </c>
      <c r="H58" s="11" t="e">
        <f>INDEX(#REF!,MATCH($B58,#REF!,0),4)</f>
        <v>#REF!</v>
      </c>
      <c r="I58" s="11" t="e">
        <f>INDEX(#REF!,MATCH($B58,#REF!,0),6)</f>
        <v>#REF!</v>
      </c>
      <c r="J58" s="12" t="e">
        <f t="shared" si="0"/>
        <v>#REF!</v>
      </c>
      <c r="K58" s="37" t="e">
        <f t="shared" si="1"/>
        <v>#REF!</v>
      </c>
      <c r="L58" s="4" t="e">
        <f t="shared" si="2"/>
        <v>#REF!</v>
      </c>
      <c r="M58" s="46" t="e">
        <f t="shared" si="3"/>
        <v>#REF!</v>
      </c>
      <c r="N58" s="46" t="e">
        <f t="shared" si="4"/>
        <v>#REF!</v>
      </c>
      <c r="O58" s="46" t="e">
        <f t="shared" si="5"/>
        <v>#REF!</v>
      </c>
      <c r="P58" s="4" t="e">
        <f t="shared" si="6"/>
        <v>#REF!</v>
      </c>
      <c r="Q58" s="4" t="e">
        <f t="shared" si="7"/>
        <v>#REF!</v>
      </c>
      <c r="R58" s="4" t="e">
        <f t="shared" si="8"/>
        <v>#REF!</v>
      </c>
      <c r="S58" s="14" t="e">
        <f t="shared" si="9"/>
        <v>#REF!</v>
      </c>
      <c r="T58" s="4" t="e">
        <f t="shared" si="10"/>
        <v>#REF!</v>
      </c>
    </row>
    <row r="59" spans="1:20" ht="14.25" thickBot="1" thickTop="1">
      <c r="A59" s="9" t="s">
        <v>65</v>
      </c>
      <c r="B59" s="10" t="e">
        <f>#REF!</f>
        <v>#REF!</v>
      </c>
      <c r="C59" s="10" t="e">
        <f>#REF!</f>
        <v>#REF!</v>
      </c>
      <c r="D59" s="11" t="e">
        <f>INDEX('startovní listina 100 m muži'!$C$5:$I$204,MATCH($B59,'startovní listina 100 m muži'!$C$5:$C$204,0),3)</f>
        <v>#REF!</v>
      </c>
      <c r="E59" s="11" t="e">
        <f>INDEX('startovní listina 100 m muži'!$C$5:$I$204,MATCH($B59,'startovní listina 100 m muži'!$C$5:$C$204,0),4)</f>
        <v>#REF!</v>
      </c>
      <c r="F59" s="11" t="e">
        <f>INDEX('startovní listina 100 m muži'!$C$5:$I$204,MATCH($B59,'startovní listina 100 m muži'!$C$5:$C$204,0),6)</f>
        <v>#REF!</v>
      </c>
      <c r="G59" s="11" t="e">
        <f>INDEX(#REF!,MATCH($B59,#REF!,0),3)</f>
        <v>#REF!</v>
      </c>
      <c r="H59" s="11" t="e">
        <f>INDEX(#REF!,MATCH($B59,#REF!,0),4)</f>
        <v>#REF!</v>
      </c>
      <c r="I59" s="11" t="e">
        <f>INDEX(#REF!,MATCH($B59,#REF!,0),6)</f>
        <v>#REF!</v>
      </c>
      <c r="J59" s="12" t="e">
        <f t="shared" si="0"/>
        <v>#REF!</v>
      </c>
      <c r="K59" s="37" t="e">
        <f t="shared" si="1"/>
        <v>#REF!</v>
      </c>
      <c r="L59" s="4" t="e">
        <f t="shared" si="2"/>
        <v>#REF!</v>
      </c>
      <c r="M59" s="46" t="e">
        <f t="shared" si="3"/>
        <v>#REF!</v>
      </c>
      <c r="N59" s="46" t="e">
        <f t="shared" si="4"/>
        <v>#REF!</v>
      </c>
      <c r="O59" s="46" t="e">
        <f t="shared" si="5"/>
        <v>#REF!</v>
      </c>
      <c r="P59" s="4" t="e">
        <f t="shared" si="6"/>
        <v>#REF!</v>
      </c>
      <c r="Q59" s="4" t="e">
        <f t="shared" si="7"/>
        <v>#REF!</v>
      </c>
      <c r="R59" s="4" t="e">
        <f t="shared" si="8"/>
        <v>#REF!</v>
      </c>
      <c r="S59" s="14" t="e">
        <f t="shared" si="9"/>
        <v>#REF!</v>
      </c>
      <c r="T59" s="4" t="e">
        <f t="shared" si="10"/>
        <v>#REF!</v>
      </c>
    </row>
    <row r="60" spans="1:20" ht="13.5" thickBot="1">
      <c r="A60" s="13" t="s">
        <v>66</v>
      </c>
      <c r="B60" s="10" t="e">
        <f>#REF!</f>
        <v>#REF!</v>
      </c>
      <c r="C60" s="10" t="e">
        <f>#REF!</f>
        <v>#REF!</v>
      </c>
      <c r="D60" s="11" t="e">
        <f>INDEX('startovní listina 100 m muži'!$C$5:$I$204,MATCH($B60,'startovní listina 100 m muži'!$C$5:$C$204,0),3)</f>
        <v>#REF!</v>
      </c>
      <c r="E60" s="11" t="e">
        <f>INDEX('startovní listina 100 m muži'!$C$5:$I$204,MATCH($B60,'startovní listina 100 m muži'!$C$5:$C$204,0),4)</f>
        <v>#REF!</v>
      </c>
      <c r="F60" s="11" t="e">
        <f>INDEX('startovní listina 100 m muži'!$C$5:$I$204,MATCH($B60,'startovní listina 100 m muži'!$C$5:$C$204,0),6)</f>
        <v>#REF!</v>
      </c>
      <c r="G60" s="11" t="e">
        <f>INDEX(#REF!,MATCH($B60,#REF!,0),3)</f>
        <v>#REF!</v>
      </c>
      <c r="H60" s="11" t="e">
        <f>INDEX(#REF!,MATCH($B60,#REF!,0),4)</f>
        <v>#REF!</v>
      </c>
      <c r="I60" s="11" t="e">
        <f>INDEX(#REF!,MATCH($B60,#REF!,0),6)</f>
        <v>#REF!</v>
      </c>
      <c r="J60" s="12" t="e">
        <f t="shared" si="0"/>
        <v>#REF!</v>
      </c>
      <c r="K60" s="37" t="e">
        <f t="shared" si="1"/>
        <v>#REF!</v>
      </c>
      <c r="L60" s="4" t="e">
        <f t="shared" si="2"/>
        <v>#REF!</v>
      </c>
      <c r="M60" s="46" t="e">
        <f t="shared" si="3"/>
        <v>#REF!</v>
      </c>
      <c r="N60" s="46" t="e">
        <f t="shared" si="4"/>
        <v>#REF!</v>
      </c>
      <c r="O60" s="46" t="e">
        <f t="shared" si="5"/>
        <v>#REF!</v>
      </c>
      <c r="P60" s="4" t="e">
        <f t="shared" si="6"/>
        <v>#REF!</v>
      </c>
      <c r="Q60" s="4" t="e">
        <f t="shared" si="7"/>
        <v>#REF!</v>
      </c>
      <c r="R60" s="4" t="e">
        <f t="shared" si="8"/>
        <v>#REF!</v>
      </c>
      <c r="S60" s="14" t="e">
        <f t="shared" si="9"/>
        <v>#REF!</v>
      </c>
      <c r="T60" s="4" t="e">
        <f t="shared" si="10"/>
        <v>#REF!</v>
      </c>
    </row>
    <row r="61" spans="1:20" ht="14.25" thickBot="1" thickTop="1">
      <c r="A61" s="9" t="s">
        <v>67</v>
      </c>
      <c r="B61" s="10" t="e">
        <f>#REF!</f>
        <v>#REF!</v>
      </c>
      <c r="C61" s="10" t="e">
        <f>#REF!</f>
        <v>#REF!</v>
      </c>
      <c r="D61" s="11" t="e">
        <f>INDEX('startovní listina 100 m muži'!$C$5:$I$204,MATCH($B61,'startovní listina 100 m muži'!$C$5:$C$204,0),3)</f>
        <v>#REF!</v>
      </c>
      <c r="E61" s="11" t="e">
        <f>INDEX('startovní listina 100 m muži'!$C$5:$I$204,MATCH($B61,'startovní listina 100 m muži'!$C$5:$C$204,0),4)</f>
        <v>#REF!</v>
      </c>
      <c r="F61" s="11" t="e">
        <f>INDEX('startovní listina 100 m muži'!$C$5:$I$204,MATCH($B61,'startovní listina 100 m muži'!$C$5:$C$204,0),6)</f>
        <v>#REF!</v>
      </c>
      <c r="G61" s="11" t="e">
        <f>INDEX(#REF!,MATCH($B61,#REF!,0),3)</f>
        <v>#REF!</v>
      </c>
      <c r="H61" s="11" t="e">
        <f>INDEX(#REF!,MATCH($B61,#REF!,0),4)</f>
        <v>#REF!</v>
      </c>
      <c r="I61" s="11" t="e">
        <f>INDEX(#REF!,MATCH($B61,#REF!,0),6)</f>
        <v>#REF!</v>
      </c>
      <c r="J61" s="12" t="e">
        <f t="shared" si="0"/>
        <v>#REF!</v>
      </c>
      <c r="K61" s="37" t="e">
        <f t="shared" si="1"/>
        <v>#REF!</v>
      </c>
      <c r="L61" s="4" t="e">
        <f t="shared" si="2"/>
        <v>#REF!</v>
      </c>
      <c r="M61" s="46" t="e">
        <f t="shared" si="3"/>
        <v>#REF!</v>
      </c>
      <c r="N61" s="46" t="e">
        <f t="shared" si="4"/>
        <v>#REF!</v>
      </c>
      <c r="O61" s="46" t="e">
        <f t="shared" si="5"/>
        <v>#REF!</v>
      </c>
      <c r="P61" s="4" t="e">
        <f t="shared" si="6"/>
        <v>#REF!</v>
      </c>
      <c r="Q61" s="4" t="e">
        <f t="shared" si="7"/>
        <v>#REF!</v>
      </c>
      <c r="R61" s="4" t="e">
        <f t="shared" si="8"/>
        <v>#REF!</v>
      </c>
      <c r="S61" s="14" t="e">
        <f t="shared" si="9"/>
        <v>#REF!</v>
      </c>
      <c r="T61" s="4" t="e">
        <f t="shared" si="10"/>
        <v>#REF!</v>
      </c>
    </row>
    <row r="62" spans="1:20" ht="13.5" thickBot="1">
      <c r="A62" s="13" t="s">
        <v>68</v>
      </c>
      <c r="B62" s="10" t="e">
        <f>#REF!</f>
        <v>#REF!</v>
      </c>
      <c r="C62" s="10" t="e">
        <f>#REF!</f>
        <v>#REF!</v>
      </c>
      <c r="D62" s="11" t="e">
        <f>INDEX('startovní listina 100 m muži'!$C$5:$I$204,MATCH($B62,'startovní listina 100 m muži'!$C$5:$C$204,0),3)</f>
        <v>#REF!</v>
      </c>
      <c r="E62" s="11" t="e">
        <f>INDEX('startovní listina 100 m muži'!$C$5:$I$204,MATCH($B62,'startovní listina 100 m muži'!$C$5:$C$204,0),4)</f>
        <v>#REF!</v>
      </c>
      <c r="F62" s="11" t="e">
        <f>INDEX('startovní listina 100 m muži'!$C$5:$I$204,MATCH($B62,'startovní listina 100 m muži'!$C$5:$C$204,0),6)</f>
        <v>#REF!</v>
      </c>
      <c r="G62" s="11" t="e">
        <f>INDEX(#REF!,MATCH($B62,#REF!,0),3)</f>
        <v>#REF!</v>
      </c>
      <c r="H62" s="11" t="e">
        <f>INDEX(#REF!,MATCH($B62,#REF!,0),4)</f>
        <v>#REF!</v>
      </c>
      <c r="I62" s="11" t="e">
        <f>INDEX(#REF!,MATCH($B62,#REF!,0),6)</f>
        <v>#REF!</v>
      </c>
      <c r="J62" s="12" t="e">
        <f t="shared" si="0"/>
        <v>#REF!</v>
      </c>
      <c r="K62" s="37" t="e">
        <f t="shared" si="1"/>
        <v>#REF!</v>
      </c>
      <c r="L62" s="4" t="e">
        <f t="shared" si="2"/>
        <v>#REF!</v>
      </c>
      <c r="M62" s="46" t="e">
        <f t="shared" si="3"/>
        <v>#REF!</v>
      </c>
      <c r="N62" s="46" t="e">
        <f t="shared" si="4"/>
        <v>#REF!</v>
      </c>
      <c r="O62" s="46" t="e">
        <f t="shared" si="5"/>
        <v>#REF!</v>
      </c>
      <c r="P62" s="4" t="e">
        <f t="shared" si="6"/>
        <v>#REF!</v>
      </c>
      <c r="Q62" s="4" t="e">
        <f t="shared" si="7"/>
        <v>#REF!</v>
      </c>
      <c r="R62" s="4" t="e">
        <f t="shared" si="8"/>
        <v>#REF!</v>
      </c>
      <c r="S62" s="14" t="e">
        <f t="shared" si="9"/>
        <v>#REF!</v>
      </c>
      <c r="T62" s="4" t="e">
        <f t="shared" si="10"/>
        <v>#REF!</v>
      </c>
    </row>
    <row r="63" spans="1:20" ht="14.25" thickBot="1" thickTop="1">
      <c r="A63" s="9" t="s">
        <v>69</v>
      </c>
      <c r="B63" s="10" t="e">
        <f>#REF!</f>
        <v>#REF!</v>
      </c>
      <c r="C63" s="10" t="e">
        <f>#REF!</f>
        <v>#REF!</v>
      </c>
      <c r="D63" s="11" t="e">
        <f>INDEX('startovní listina 100 m muži'!$C$5:$I$204,MATCH($B63,'startovní listina 100 m muži'!$C$5:$C$204,0),3)</f>
        <v>#REF!</v>
      </c>
      <c r="E63" s="11" t="e">
        <f>INDEX('startovní listina 100 m muži'!$C$5:$I$204,MATCH($B63,'startovní listina 100 m muži'!$C$5:$C$204,0),4)</f>
        <v>#REF!</v>
      </c>
      <c r="F63" s="11" t="e">
        <f>INDEX('startovní listina 100 m muži'!$C$5:$I$204,MATCH($B63,'startovní listina 100 m muži'!$C$5:$C$204,0),6)</f>
        <v>#REF!</v>
      </c>
      <c r="G63" s="11" t="e">
        <f>INDEX(#REF!,MATCH($B63,#REF!,0),3)</f>
        <v>#REF!</v>
      </c>
      <c r="H63" s="11" t="e">
        <f>INDEX(#REF!,MATCH($B63,#REF!,0),4)</f>
        <v>#REF!</v>
      </c>
      <c r="I63" s="11" t="e">
        <f>INDEX(#REF!,MATCH($B63,#REF!,0),6)</f>
        <v>#REF!</v>
      </c>
      <c r="J63" s="12" t="e">
        <f t="shared" si="0"/>
        <v>#REF!</v>
      </c>
      <c r="K63" s="37" t="e">
        <f t="shared" si="1"/>
        <v>#REF!</v>
      </c>
      <c r="L63" s="4" t="e">
        <f t="shared" si="2"/>
        <v>#REF!</v>
      </c>
      <c r="M63" s="46" t="e">
        <f t="shared" si="3"/>
        <v>#REF!</v>
      </c>
      <c r="N63" s="46" t="e">
        <f t="shared" si="4"/>
        <v>#REF!</v>
      </c>
      <c r="O63" s="46" t="e">
        <f t="shared" si="5"/>
        <v>#REF!</v>
      </c>
      <c r="P63" s="4" t="e">
        <f t="shared" si="6"/>
        <v>#REF!</v>
      </c>
      <c r="Q63" s="4" t="e">
        <f t="shared" si="7"/>
        <v>#REF!</v>
      </c>
      <c r="R63" s="4" t="e">
        <f t="shared" si="8"/>
        <v>#REF!</v>
      </c>
      <c r="S63" s="14" t="e">
        <f t="shared" si="9"/>
        <v>#REF!</v>
      </c>
      <c r="T63" s="4" t="e">
        <f t="shared" si="10"/>
        <v>#REF!</v>
      </c>
    </row>
    <row r="64" spans="1:20" ht="13.5" thickBot="1">
      <c r="A64" s="13" t="s">
        <v>70</v>
      </c>
      <c r="B64" s="10" t="e">
        <f>#REF!</f>
        <v>#REF!</v>
      </c>
      <c r="C64" s="10" t="e">
        <f>#REF!</f>
        <v>#REF!</v>
      </c>
      <c r="D64" s="11" t="e">
        <f>INDEX('startovní listina 100 m muži'!$C$5:$I$204,MATCH($B64,'startovní listina 100 m muži'!$C$5:$C$204,0),3)</f>
        <v>#REF!</v>
      </c>
      <c r="E64" s="11" t="e">
        <f>INDEX('startovní listina 100 m muži'!$C$5:$I$204,MATCH($B64,'startovní listina 100 m muži'!$C$5:$C$204,0),4)</f>
        <v>#REF!</v>
      </c>
      <c r="F64" s="11" t="e">
        <f>INDEX('startovní listina 100 m muži'!$C$5:$I$204,MATCH($B64,'startovní listina 100 m muži'!$C$5:$C$204,0),6)</f>
        <v>#REF!</v>
      </c>
      <c r="G64" s="11" t="e">
        <f>INDEX(#REF!,MATCH($B64,#REF!,0),3)</f>
        <v>#REF!</v>
      </c>
      <c r="H64" s="11" t="e">
        <f>INDEX(#REF!,MATCH($B64,#REF!,0),4)</f>
        <v>#REF!</v>
      </c>
      <c r="I64" s="11" t="e">
        <f>INDEX(#REF!,MATCH($B64,#REF!,0),6)</f>
        <v>#REF!</v>
      </c>
      <c r="J64" s="12" t="e">
        <f t="shared" si="0"/>
        <v>#REF!</v>
      </c>
      <c r="K64" s="37" t="e">
        <f t="shared" si="1"/>
        <v>#REF!</v>
      </c>
      <c r="L64" s="4" t="e">
        <f t="shared" si="2"/>
        <v>#REF!</v>
      </c>
      <c r="M64" s="46" t="e">
        <f t="shared" si="3"/>
        <v>#REF!</v>
      </c>
      <c r="N64" s="46" t="e">
        <f t="shared" si="4"/>
        <v>#REF!</v>
      </c>
      <c r="O64" s="46" t="e">
        <f t="shared" si="5"/>
        <v>#REF!</v>
      </c>
      <c r="P64" s="4" t="e">
        <f t="shared" si="6"/>
        <v>#REF!</v>
      </c>
      <c r="Q64" s="4" t="e">
        <f t="shared" si="7"/>
        <v>#REF!</v>
      </c>
      <c r="R64" s="4" t="e">
        <f t="shared" si="8"/>
        <v>#REF!</v>
      </c>
      <c r="S64" s="14" t="e">
        <f t="shared" si="9"/>
        <v>#REF!</v>
      </c>
      <c r="T64" s="4" t="e">
        <f t="shared" si="10"/>
        <v>#REF!</v>
      </c>
    </row>
    <row r="65" spans="1:20" ht="14.25" thickBot="1" thickTop="1">
      <c r="A65" s="9" t="s">
        <v>71</v>
      </c>
      <c r="B65" s="10" t="e">
        <f>#REF!</f>
        <v>#REF!</v>
      </c>
      <c r="C65" s="10" t="e">
        <f>#REF!</f>
        <v>#REF!</v>
      </c>
      <c r="D65" s="11" t="e">
        <f>INDEX('startovní listina 100 m muži'!$C$5:$I$204,MATCH($B65,'startovní listina 100 m muži'!$C$5:$C$204,0),3)</f>
        <v>#REF!</v>
      </c>
      <c r="E65" s="11" t="e">
        <f>INDEX('startovní listina 100 m muži'!$C$5:$I$204,MATCH($B65,'startovní listina 100 m muži'!$C$5:$C$204,0),4)</f>
        <v>#REF!</v>
      </c>
      <c r="F65" s="11" t="e">
        <f>INDEX('startovní listina 100 m muži'!$C$5:$I$204,MATCH($B65,'startovní listina 100 m muži'!$C$5:$C$204,0),6)</f>
        <v>#REF!</v>
      </c>
      <c r="G65" s="11" t="e">
        <f>INDEX(#REF!,MATCH($B65,#REF!,0),3)</f>
        <v>#REF!</v>
      </c>
      <c r="H65" s="11" t="e">
        <f>INDEX(#REF!,MATCH($B65,#REF!,0),4)</f>
        <v>#REF!</v>
      </c>
      <c r="I65" s="11" t="e">
        <f>INDEX(#REF!,MATCH($B65,#REF!,0),6)</f>
        <v>#REF!</v>
      </c>
      <c r="J65" s="12" t="e">
        <f t="shared" si="0"/>
        <v>#REF!</v>
      </c>
      <c r="K65" s="37" t="e">
        <f t="shared" si="1"/>
        <v>#REF!</v>
      </c>
      <c r="L65" s="4" t="e">
        <f t="shared" si="2"/>
        <v>#REF!</v>
      </c>
      <c r="M65" s="46" t="e">
        <f t="shared" si="3"/>
        <v>#REF!</v>
      </c>
      <c r="N65" s="46" t="e">
        <f t="shared" si="4"/>
        <v>#REF!</v>
      </c>
      <c r="O65" s="46" t="e">
        <f t="shared" si="5"/>
        <v>#REF!</v>
      </c>
      <c r="P65" s="4" t="e">
        <f t="shared" si="6"/>
        <v>#REF!</v>
      </c>
      <c r="Q65" s="4" t="e">
        <f t="shared" si="7"/>
        <v>#REF!</v>
      </c>
      <c r="R65" s="4" t="e">
        <f t="shared" si="8"/>
        <v>#REF!</v>
      </c>
      <c r="S65" s="14" t="e">
        <f t="shared" si="9"/>
        <v>#REF!</v>
      </c>
      <c r="T65" s="4" t="e">
        <f t="shared" si="10"/>
        <v>#REF!</v>
      </c>
    </row>
    <row r="66" spans="1:20" ht="13.5" thickBot="1">
      <c r="A66" s="13" t="s">
        <v>72</v>
      </c>
      <c r="B66" s="10" t="e">
        <f>#REF!</f>
        <v>#REF!</v>
      </c>
      <c r="C66" s="10" t="e">
        <f>#REF!</f>
        <v>#REF!</v>
      </c>
      <c r="D66" s="11" t="e">
        <f>INDEX('startovní listina 100 m muži'!$C$5:$I$204,MATCH($B66,'startovní listina 100 m muži'!$C$5:$C$204,0),3)</f>
        <v>#REF!</v>
      </c>
      <c r="E66" s="11" t="e">
        <f>INDEX('startovní listina 100 m muži'!$C$5:$I$204,MATCH($B66,'startovní listina 100 m muži'!$C$5:$C$204,0),4)</f>
        <v>#REF!</v>
      </c>
      <c r="F66" s="11" t="e">
        <f>INDEX('startovní listina 100 m muži'!$C$5:$I$204,MATCH($B66,'startovní listina 100 m muži'!$C$5:$C$204,0),6)</f>
        <v>#REF!</v>
      </c>
      <c r="G66" s="11" t="e">
        <f>INDEX(#REF!,MATCH($B66,#REF!,0),3)</f>
        <v>#REF!</v>
      </c>
      <c r="H66" s="11" t="e">
        <f>INDEX(#REF!,MATCH($B66,#REF!,0),4)</f>
        <v>#REF!</v>
      </c>
      <c r="I66" s="11" t="e">
        <f>INDEX(#REF!,MATCH($B66,#REF!,0),6)</f>
        <v>#REF!</v>
      </c>
      <c r="J66" s="12" t="e">
        <f t="shared" si="0"/>
        <v>#REF!</v>
      </c>
      <c r="K66" s="37" t="e">
        <f t="shared" si="1"/>
        <v>#REF!</v>
      </c>
      <c r="L66" s="4" t="e">
        <f t="shared" si="2"/>
        <v>#REF!</v>
      </c>
      <c r="M66" s="46" t="e">
        <f t="shared" si="3"/>
        <v>#REF!</v>
      </c>
      <c r="N66" s="46" t="e">
        <f t="shared" si="4"/>
        <v>#REF!</v>
      </c>
      <c r="O66" s="46" t="e">
        <f t="shared" si="5"/>
        <v>#REF!</v>
      </c>
      <c r="P66" s="4" t="e">
        <f t="shared" si="6"/>
        <v>#REF!</v>
      </c>
      <c r="Q66" s="4" t="e">
        <f t="shared" si="7"/>
        <v>#REF!</v>
      </c>
      <c r="R66" s="4" t="e">
        <f t="shared" si="8"/>
        <v>#REF!</v>
      </c>
      <c r="S66" s="14" t="e">
        <f t="shared" si="9"/>
        <v>#REF!</v>
      </c>
      <c r="T66" s="4" t="e">
        <f t="shared" si="10"/>
        <v>#REF!</v>
      </c>
    </row>
    <row r="67" spans="1:20" ht="14.25" thickBot="1" thickTop="1">
      <c r="A67" s="9" t="s">
        <v>73</v>
      </c>
      <c r="B67" s="10" t="e">
        <f>#REF!</f>
        <v>#REF!</v>
      </c>
      <c r="C67" s="10" t="e">
        <f>#REF!</f>
        <v>#REF!</v>
      </c>
      <c r="D67" s="11" t="e">
        <f>INDEX('startovní listina 100 m muži'!$C$5:$I$204,MATCH($B67,'startovní listina 100 m muži'!$C$5:$C$204,0),3)</f>
        <v>#REF!</v>
      </c>
      <c r="E67" s="11" t="e">
        <f>INDEX('startovní listina 100 m muži'!$C$5:$I$204,MATCH($B67,'startovní listina 100 m muži'!$C$5:$C$204,0),4)</f>
        <v>#REF!</v>
      </c>
      <c r="F67" s="11" t="e">
        <f>INDEX('startovní listina 100 m muži'!$C$5:$I$204,MATCH($B67,'startovní listina 100 m muži'!$C$5:$C$204,0),6)</f>
        <v>#REF!</v>
      </c>
      <c r="G67" s="11" t="e">
        <f>INDEX(#REF!,MATCH($B67,#REF!,0),3)</f>
        <v>#REF!</v>
      </c>
      <c r="H67" s="11" t="e">
        <f>INDEX(#REF!,MATCH($B67,#REF!,0),4)</f>
        <v>#REF!</v>
      </c>
      <c r="I67" s="11" t="e">
        <f>INDEX(#REF!,MATCH($B67,#REF!,0),6)</f>
        <v>#REF!</v>
      </c>
      <c r="J67" s="12" t="e">
        <f t="shared" si="0"/>
        <v>#REF!</v>
      </c>
      <c r="K67" s="37" t="e">
        <f t="shared" si="1"/>
        <v>#REF!</v>
      </c>
      <c r="L67" s="4" t="e">
        <f t="shared" si="2"/>
        <v>#REF!</v>
      </c>
      <c r="M67" s="46" t="e">
        <f t="shared" si="3"/>
        <v>#REF!</v>
      </c>
      <c r="N67" s="46" t="e">
        <f t="shared" si="4"/>
        <v>#REF!</v>
      </c>
      <c r="O67" s="46" t="e">
        <f t="shared" si="5"/>
        <v>#REF!</v>
      </c>
      <c r="P67" s="4" t="e">
        <f t="shared" si="6"/>
        <v>#REF!</v>
      </c>
      <c r="Q67" s="4" t="e">
        <f t="shared" si="7"/>
        <v>#REF!</v>
      </c>
      <c r="R67" s="4" t="e">
        <f t="shared" si="8"/>
        <v>#REF!</v>
      </c>
      <c r="S67" s="14" t="e">
        <f t="shared" si="9"/>
        <v>#REF!</v>
      </c>
      <c r="T67" s="4" t="e">
        <f t="shared" si="10"/>
        <v>#REF!</v>
      </c>
    </row>
    <row r="68" spans="1:20" ht="13.5" thickBot="1">
      <c r="A68" s="13" t="s">
        <v>74</v>
      </c>
      <c r="B68" s="10" t="e">
        <f>#REF!</f>
        <v>#REF!</v>
      </c>
      <c r="C68" s="10" t="e">
        <f>#REF!</f>
        <v>#REF!</v>
      </c>
      <c r="D68" s="11" t="e">
        <f>INDEX('startovní listina 100 m muži'!$C$5:$I$204,MATCH($B68,'startovní listina 100 m muži'!$C$5:$C$204,0),3)</f>
        <v>#REF!</v>
      </c>
      <c r="E68" s="11" t="e">
        <f>INDEX('startovní listina 100 m muži'!$C$5:$I$204,MATCH($B68,'startovní listina 100 m muži'!$C$5:$C$204,0),4)</f>
        <v>#REF!</v>
      </c>
      <c r="F68" s="11" t="e">
        <f>INDEX('startovní listina 100 m muži'!$C$5:$I$204,MATCH($B68,'startovní listina 100 m muži'!$C$5:$C$204,0),6)</f>
        <v>#REF!</v>
      </c>
      <c r="G68" s="11" t="e">
        <f>INDEX(#REF!,MATCH($B68,#REF!,0),3)</f>
        <v>#REF!</v>
      </c>
      <c r="H68" s="11" t="e">
        <f>INDEX(#REF!,MATCH($B68,#REF!,0),4)</f>
        <v>#REF!</v>
      </c>
      <c r="I68" s="11" t="e">
        <f>INDEX(#REF!,MATCH($B68,#REF!,0),6)</f>
        <v>#REF!</v>
      </c>
      <c r="J68" s="12" t="e">
        <f t="shared" si="0"/>
        <v>#REF!</v>
      </c>
      <c r="K68" s="37" t="e">
        <f t="shared" si="1"/>
        <v>#REF!</v>
      </c>
      <c r="L68" s="4" t="e">
        <f t="shared" si="2"/>
        <v>#REF!</v>
      </c>
      <c r="M68" s="46" t="e">
        <f t="shared" si="3"/>
        <v>#REF!</v>
      </c>
      <c r="N68" s="46" t="e">
        <f t="shared" si="4"/>
        <v>#REF!</v>
      </c>
      <c r="O68" s="46" t="e">
        <f t="shared" si="5"/>
        <v>#REF!</v>
      </c>
      <c r="P68" s="4" t="e">
        <f t="shared" si="6"/>
        <v>#REF!</v>
      </c>
      <c r="Q68" s="4" t="e">
        <f t="shared" si="7"/>
        <v>#REF!</v>
      </c>
      <c r="R68" s="4" t="e">
        <f t="shared" si="8"/>
        <v>#REF!</v>
      </c>
      <c r="S68" s="14" t="e">
        <f t="shared" si="9"/>
        <v>#REF!</v>
      </c>
      <c r="T68" s="4" t="e">
        <f t="shared" si="10"/>
        <v>#REF!</v>
      </c>
    </row>
    <row r="69" spans="1:20" ht="14.25" thickBot="1" thickTop="1">
      <c r="A69" s="9" t="s">
        <v>75</v>
      </c>
      <c r="B69" s="10" t="e">
        <f>#REF!</f>
        <v>#REF!</v>
      </c>
      <c r="C69" s="10" t="e">
        <f>#REF!</f>
        <v>#REF!</v>
      </c>
      <c r="D69" s="11" t="e">
        <f>INDEX('startovní listina 100 m muži'!$C$5:$I$204,MATCH($B69,'startovní listina 100 m muži'!$C$5:$C$204,0),3)</f>
        <v>#REF!</v>
      </c>
      <c r="E69" s="11" t="e">
        <f>INDEX('startovní listina 100 m muži'!$C$5:$I$204,MATCH($B69,'startovní listina 100 m muži'!$C$5:$C$204,0),4)</f>
        <v>#REF!</v>
      </c>
      <c r="F69" s="11" t="e">
        <f>INDEX('startovní listina 100 m muži'!$C$5:$I$204,MATCH($B69,'startovní listina 100 m muži'!$C$5:$C$204,0),6)</f>
        <v>#REF!</v>
      </c>
      <c r="G69" s="11" t="e">
        <f>INDEX(#REF!,MATCH($B69,#REF!,0),3)</f>
        <v>#REF!</v>
      </c>
      <c r="H69" s="11" t="e">
        <f>INDEX(#REF!,MATCH($B69,#REF!,0),4)</f>
        <v>#REF!</v>
      </c>
      <c r="I69" s="11" t="e">
        <f>INDEX(#REF!,MATCH($B69,#REF!,0),6)</f>
        <v>#REF!</v>
      </c>
      <c r="J69" s="12" t="e">
        <f aca="true" t="shared" si="11" ref="J69:J132">F69+I69</f>
        <v>#REF!</v>
      </c>
      <c r="K69" s="37" t="e">
        <f t="shared" si="1"/>
        <v>#REF!</v>
      </c>
      <c r="L69" s="4" t="e">
        <f t="shared" si="2"/>
        <v>#REF!</v>
      </c>
      <c r="M69" s="46" t="e">
        <f t="shared" si="3"/>
        <v>#REF!</v>
      </c>
      <c r="N69" s="46" t="e">
        <f t="shared" si="4"/>
        <v>#REF!</v>
      </c>
      <c r="O69" s="46" t="e">
        <f t="shared" si="5"/>
        <v>#REF!</v>
      </c>
      <c r="P69" s="4" t="e">
        <f t="shared" si="6"/>
        <v>#REF!</v>
      </c>
      <c r="Q69" s="4" t="e">
        <f t="shared" si="7"/>
        <v>#REF!</v>
      </c>
      <c r="R69" s="4" t="e">
        <f t="shared" si="8"/>
        <v>#REF!</v>
      </c>
      <c r="S69" s="14" t="e">
        <f t="shared" si="9"/>
        <v>#REF!</v>
      </c>
      <c r="T69" s="4" t="e">
        <f t="shared" si="10"/>
        <v>#REF!</v>
      </c>
    </row>
    <row r="70" spans="1:20" ht="13.5" thickBot="1">
      <c r="A70" s="13" t="s">
        <v>76</v>
      </c>
      <c r="B70" s="10" t="e">
        <f>#REF!</f>
        <v>#REF!</v>
      </c>
      <c r="C70" s="10" t="e">
        <f>#REF!</f>
        <v>#REF!</v>
      </c>
      <c r="D70" s="11" t="e">
        <f>INDEX('startovní listina 100 m muži'!$C$5:$I$204,MATCH($B70,'startovní listina 100 m muži'!$C$5:$C$204,0),3)</f>
        <v>#REF!</v>
      </c>
      <c r="E70" s="11" t="e">
        <f>INDEX('startovní listina 100 m muži'!$C$5:$I$204,MATCH($B70,'startovní listina 100 m muži'!$C$5:$C$204,0),4)</f>
        <v>#REF!</v>
      </c>
      <c r="F70" s="11" t="e">
        <f>INDEX('startovní listina 100 m muži'!$C$5:$I$204,MATCH($B70,'startovní listina 100 m muži'!$C$5:$C$204,0),6)</f>
        <v>#REF!</v>
      </c>
      <c r="G70" s="11" t="e">
        <f>INDEX(#REF!,MATCH($B70,#REF!,0),3)</f>
        <v>#REF!</v>
      </c>
      <c r="H70" s="11" t="e">
        <f>INDEX(#REF!,MATCH($B70,#REF!,0),4)</f>
        <v>#REF!</v>
      </c>
      <c r="I70" s="11" t="e">
        <f>INDEX(#REF!,MATCH($B70,#REF!,0),6)</f>
        <v>#REF!</v>
      </c>
      <c r="J70" s="12" t="e">
        <f t="shared" si="11"/>
        <v>#REF!</v>
      </c>
      <c r="K70" s="37" t="e">
        <f aca="true" t="shared" si="12" ref="K70:K133">IF(J70&gt;99,1000+A70,J70)</f>
        <v>#REF!</v>
      </c>
      <c r="L70" s="4" t="e">
        <f aca="true" t="shared" si="13" ref="L70:L133">RANK(K70,K$5:K$205,1)</f>
        <v>#REF!</v>
      </c>
      <c r="M70" s="46" t="e">
        <f aca="true" t="shared" si="14" ref="M70:M133">MAX(D70,E70)</f>
        <v>#REF!</v>
      </c>
      <c r="N70" s="46" t="e">
        <f aca="true" t="shared" si="15" ref="N70:N133">MAX(G70,H70)</f>
        <v>#REF!</v>
      </c>
      <c r="O70" s="46" t="e">
        <f aca="true" t="shared" si="16" ref="O70:O133">M70+N70</f>
        <v>#REF!</v>
      </c>
      <c r="P70" s="4" t="e">
        <f aca="true" t="shared" si="17" ref="P70:P133">RANK(O70,O$5:O$205,1)</f>
        <v>#REF!</v>
      </c>
      <c r="Q70" s="4" t="e">
        <f aca="true" t="shared" si="18" ref="Q70:Q133">P70/1000+L70</f>
        <v>#REF!</v>
      </c>
      <c r="R70" s="4" t="e">
        <f aca="true" t="shared" si="19" ref="R70:R133">RANK(Q70,Q$5:Q$205,1)</f>
        <v>#REF!</v>
      </c>
      <c r="S70" s="14" t="e">
        <f aca="true" t="shared" si="20" ref="S70:S133">A70/1000+R70</f>
        <v>#REF!</v>
      </c>
      <c r="T70" s="4" t="e">
        <f aca="true" t="shared" si="21" ref="T70:T133">RANK(S70,S$5:S$205,1)</f>
        <v>#REF!</v>
      </c>
    </row>
    <row r="71" spans="1:20" ht="14.25" thickBot="1" thickTop="1">
      <c r="A71" s="9" t="s">
        <v>77</v>
      </c>
      <c r="B71" s="10" t="e">
        <f>#REF!</f>
        <v>#REF!</v>
      </c>
      <c r="C71" s="10" t="e">
        <f>#REF!</f>
        <v>#REF!</v>
      </c>
      <c r="D71" s="11" t="e">
        <f>INDEX('startovní listina 100 m muži'!$C$5:$I$204,MATCH($B71,'startovní listina 100 m muži'!$C$5:$C$204,0),3)</f>
        <v>#REF!</v>
      </c>
      <c r="E71" s="11" t="e">
        <f>INDEX('startovní listina 100 m muži'!$C$5:$I$204,MATCH($B71,'startovní listina 100 m muži'!$C$5:$C$204,0),4)</f>
        <v>#REF!</v>
      </c>
      <c r="F71" s="11" t="e">
        <f>INDEX('startovní listina 100 m muži'!$C$5:$I$204,MATCH($B71,'startovní listina 100 m muži'!$C$5:$C$204,0),6)</f>
        <v>#REF!</v>
      </c>
      <c r="G71" s="11" t="e">
        <f>INDEX(#REF!,MATCH($B71,#REF!,0),3)</f>
        <v>#REF!</v>
      </c>
      <c r="H71" s="11" t="e">
        <f>INDEX(#REF!,MATCH($B71,#REF!,0),4)</f>
        <v>#REF!</v>
      </c>
      <c r="I71" s="11" t="e">
        <f>INDEX(#REF!,MATCH($B71,#REF!,0),6)</f>
        <v>#REF!</v>
      </c>
      <c r="J71" s="12" t="e">
        <f t="shared" si="11"/>
        <v>#REF!</v>
      </c>
      <c r="K71" s="37" t="e">
        <f t="shared" si="12"/>
        <v>#REF!</v>
      </c>
      <c r="L71" s="4" t="e">
        <f t="shared" si="13"/>
        <v>#REF!</v>
      </c>
      <c r="M71" s="46" t="e">
        <f t="shared" si="14"/>
        <v>#REF!</v>
      </c>
      <c r="N71" s="46" t="e">
        <f t="shared" si="15"/>
        <v>#REF!</v>
      </c>
      <c r="O71" s="46" t="e">
        <f t="shared" si="16"/>
        <v>#REF!</v>
      </c>
      <c r="P71" s="4" t="e">
        <f t="shared" si="17"/>
        <v>#REF!</v>
      </c>
      <c r="Q71" s="4" t="e">
        <f t="shared" si="18"/>
        <v>#REF!</v>
      </c>
      <c r="R71" s="4" t="e">
        <f t="shared" si="19"/>
        <v>#REF!</v>
      </c>
      <c r="S71" s="14" t="e">
        <f t="shared" si="20"/>
        <v>#REF!</v>
      </c>
      <c r="T71" s="4" t="e">
        <f t="shared" si="21"/>
        <v>#REF!</v>
      </c>
    </row>
    <row r="72" spans="1:20" ht="13.5" thickBot="1">
      <c r="A72" s="13" t="s">
        <v>78</v>
      </c>
      <c r="B72" s="10" t="e">
        <f>#REF!</f>
        <v>#REF!</v>
      </c>
      <c r="C72" s="10" t="e">
        <f>#REF!</f>
        <v>#REF!</v>
      </c>
      <c r="D72" s="11" t="e">
        <f>INDEX('startovní listina 100 m muži'!$C$5:$I$204,MATCH($B72,'startovní listina 100 m muži'!$C$5:$C$204,0),3)</f>
        <v>#REF!</v>
      </c>
      <c r="E72" s="11" t="e">
        <f>INDEX('startovní listina 100 m muži'!$C$5:$I$204,MATCH($B72,'startovní listina 100 m muži'!$C$5:$C$204,0),4)</f>
        <v>#REF!</v>
      </c>
      <c r="F72" s="11" t="e">
        <f>INDEX('startovní listina 100 m muži'!$C$5:$I$204,MATCH($B72,'startovní listina 100 m muži'!$C$5:$C$204,0),6)</f>
        <v>#REF!</v>
      </c>
      <c r="G72" s="11" t="e">
        <f>INDEX(#REF!,MATCH($B72,#REF!,0),3)</f>
        <v>#REF!</v>
      </c>
      <c r="H72" s="11" t="e">
        <f>INDEX(#REF!,MATCH($B72,#REF!,0),4)</f>
        <v>#REF!</v>
      </c>
      <c r="I72" s="11" t="e">
        <f>INDEX(#REF!,MATCH($B72,#REF!,0),6)</f>
        <v>#REF!</v>
      </c>
      <c r="J72" s="12" t="e">
        <f t="shared" si="11"/>
        <v>#REF!</v>
      </c>
      <c r="K72" s="37" t="e">
        <f t="shared" si="12"/>
        <v>#REF!</v>
      </c>
      <c r="L72" s="4" t="e">
        <f t="shared" si="13"/>
        <v>#REF!</v>
      </c>
      <c r="M72" s="46" t="e">
        <f t="shared" si="14"/>
        <v>#REF!</v>
      </c>
      <c r="N72" s="46" t="e">
        <f t="shared" si="15"/>
        <v>#REF!</v>
      </c>
      <c r="O72" s="46" t="e">
        <f t="shared" si="16"/>
        <v>#REF!</v>
      </c>
      <c r="P72" s="4" t="e">
        <f t="shared" si="17"/>
        <v>#REF!</v>
      </c>
      <c r="Q72" s="4" t="e">
        <f t="shared" si="18"/>
        <v>#REF!</v>
      </c>
      <c r="R72" s="4" t="e">
        <f t="shared" si="19"/>
        <v>#REF!</v>
      </c>
      <c r="S72" s="14" t="e">
        <f t="shared" si="20"/>
        <v>#REF!</v>
      </c>
      <c r="T72" s="4" t="e">
        <f t="shared" si="21"/>
        <v>#REF!</v>
      </c>
    </row>
    <row r="73" spans="1:20" ht="14.25" thickBot="1" thickTop="1">
      <c r="A73" s="9" t="s">
        <v>79</v>
      </c>
      <c r="B73" s="10" t="e">
        <f>#REF!</f>
        <v>#REF!</v>
      </c>
      <c r="C73" s="10" t="e">
        <f>#REF!</f>
        <v>#REF!</v>
      </c>
      <c r="D73" s="11" t="e">
        <f>INDEX('startovní listina 100 m muži'!$C$5:$I$204,MATCH($B73,'startovní listina 100 m muži'!$C$5:$C$204,0),3)</f>
        <v>#REF!</v>
      </c>
      <c r="E73" s="11" t="e">
        <f>INDEX('startovní listina 100 m muži'!$C$5:$I$204,MATCH($B73,'startovní listina 100 m muži'!$C$5:$C$204,0),4)</f>
        <v>#REF!</v>
      </c>
      <c r="F73" s="11" t="e">
        <f>INDEX('startovní listina 100 m muži'!$C$5:$I$204,MATCH($B73,'startovní listina 100 m muži'!$C$5:$C$204,0),6)</f>
        <v>#REF!</v>
      </c>
      <c r="G73" s="11" t="e">
        <f>INDEX(#REF!,MATCH($B73,#REF!,0),3)</f>
        <v>#REF!</v>
      </c>
      <c r="H73" s="11" t="e">
        <f>INDEX(#REF!,MATCH($B73,#REF!,0),4)</f>
        <v>#REF!</v>
      </c>
      <c r="I73" s="11" t="e">
        <f>INDEX(#REF!,MATCH($B73,#REF!,0),6)</f>
        <v>#REF!</v>
      </c>
      <c r="J73" s="12" t="e">
        <f t="shared" si="11"/>
        <v>#REF!</v>
      </c>
      <c r="K73" s="37" t="e">
        <f t="shared" si="12"/>
        <v>#REF!</v>
      </c>
      <c r="L73" s="4" t="e">
        <f t="shared" si="13"/>
        <v>#REF!</v>
      </c>
      <c r="M73" s="46" t="e">
        <f t="shared" si="14"/>
        <v>#REF!</v>
      </c>
      <c r="N73" s="46" t="e">
        <f t="shared" si="15"/>
        <v>#REF!</v>
      </c>
      <c r="O73" s="46" t="e">
        <f t="shared" si="16"/>
        <v>#REF!</v>
      </c>
      <c r="P73" s="4" t="e">
        <f t="shared" si="17"/>
        <v>#REF!</v>
      </c>
      <c r="Q73" s="4" t="e">
        <f t="shared" si="18"/>
        <v>#REF!</v>
      </c>
      <c r="R73" s="4" t="e">
        <f t="shared" si="19"/>
        <v>#REF!</v>
      </c>
      <c r="S73" s="14" t="e">
        <f t="shared" si="20"/>
        <v>#REF!</v>
      </c>
      <c r="T73" s="4" t="e">
        <f t="shared" si="21"/>
        <v>#REF!</v>
      </c>
    </row>
    <row r="74" spans="1:20" ht="13.5" thickBot="1">
      <c r="A74" s="13" t="s">
        <v>80</v>
      </c>
      <c r="B74" s="10" t="e">
        <f>#REF!</f>
        <v>#REF!</v>
      </c>
      <c r="C74" s="10" t="e">
        <f>#REF!</f>
        <v>#REF!</v>
      </c>
      <c r="D74" s="11" t="e">
        <f>INDEX('startovní listina 100 m muži'!$C$5:$I$204,MATCH($B74,'startovní listina 100 m muži'!$C$5:$C$204,0),3)</f>
        <v>#REF!</v>
      </c>
      <c r="E74" s="11" t="e">
        <f>INDEX('startovní listina 100 m muži'!$C$5:$I$204,MATCH($B74,'startovní listina 100 m muži'!$C$5:$C$204,0),4)</f>
        <v>#REF!</v>
      </c>
      <c r="F74" s="11" t="e">
        <f>INDEX('startovní listina 100 m muži'!$C$5:$I$204,MATCH($B74,'startovní listina 100 m muži'!$C$5:$C$204,0),6)</f>
        <v>#REF!</v>
      </c>
      <c r="G74" s="11" t="e">
        <f>INDEX(#REF!,MATCH($B74,#REF!,0),3)</f>
        <v>#REF!</v>
      </c>
      <c r="H74" s="11" t="e">
        <f>INDEX(#REF!,MATCH($B74,#REF!,0),4)</f>
        <v>#REF!</v>
      </c>
      <c r="I74" s="11" t="e">
        <f>INDEX(#REF!,MATCH($B74,#REF!,0),6)</f>
        <v>#REF!</v>
      </c>
      <c r="J74" s="12" t="e">
        <f t="shared" si="11"/>
        <v>#REF!</v>
      </c>
      <c r="K74" s="37" t="e">
        <f t="shared" si="12"/>
        <v>#REF!</v>
      </c>
      <c r="L74" s="4" t="e">
        <f t="shared" si="13"/>
        <v>#REF!</v>
      </c>
      <c r="M74" s="46" t="e">
        <f t="shared" si="14"/>
        <v>#REF!</v>
      </c>
      <c r="N74" s="46" t="e">
        <f t="shared" si="15"/>
        <v>#REF!</v>
      </c>
      <c r="O74" s="46" t="e">
        <f t="shared" si="16"/>
        <v>#REF!</v>
      </c>
      <c r="P74" s="4" t="e">
        <f t="shared" si="17"/>
        <v>#REF!</v>
      </c>
      <c r="Q74" s="4" t="e">
        <f t="shared" si="18"/>
        <v>#REF!</v>
      </c>
      <c r="R74" s="4" t="e">
        <f t="shared" si="19"/>
        <v>#REF!</v>
      </c>
      <c r="S74" s="14" t="e">
        <f t="shared" si="20"/>
        <v>#REF!</v>
      </c>
      <c r="T74" s="4" t="e">
        <f t="shared" si="21"/>
        <v>#REF!</v>
      </c>
    </row>
    <row r="75" spans="1:20" ht="14.25" thickBot="1" thickTop="1">
      <c r="A75" s="9" t="s">
        <v>81</v>
      </c>
      <c r="B75" s="10" t="e">
        <f>#REF!</f>
        <v>#REF!</v>
      </c>
      <c r="C75" s="10" t="e">
        <f>#REF!</f>
        <v>#REF!</v>
      </c>
      <c r="D75" s="11" t="e">
        <f>INDEX('startovní listina 100 m muži'!$C$5:$I$204,MATCH($B75,'startovní listina 100 m muži'!$C$5:$C$204,0),3)</f>
        <v>#REF!</v>
      </c>
      <c r="E75" s="11" t="e">
        <f>INDEX('startovní listina 100 m muži'!$C$5:$I$204,MATCH($B75,'startovní listina 100 m muži'!$C$5:$C$204,0),4)</f>
        <v>#REF!</v>
      </c>
      <c r="F75" s="11" t="e">
        <f>INDEX('startovní listina 100 m muži'!$C$5:$I$204,MATCH($B75,'startovní listina 100 m muži'!$C$5:$C$204,0),6)</f>
        <v>#REF!</v>
      </c>
      <c r="G75" s="11" t="e">
        <f>INDEX(#REF!,MATCH($B75,#REF!,0),3)</f>
        <v>#REF!</v>
      </c>
      <c r="H75" s="11" t="e">
        <f>INDEX(#REF!,MATCH($B75,#REF!,0),4)</f>
        <v>#REF!</v>
      </c>
      <c r="I75" s="11" t="e">
        <f>INDEX(#REF!,MATCH($B75,#REF!,0),6)</f>
        <v>#REF!</v>
      </c>
      <c r="J75" s="12" t="e">
        <f t="shared" si="11"/>
        <v>#REF!</v>
      </c>
      <c r="K75" s="37" t="e">
        <f t="shared" si="12"/>
        <v>#REF!</v>
      </c>
      <c r="L75" s="4" t="e">
        <f t="shared" si="13"/>
        <v>#REF!</v>
      </c>
      <c r="M75" s="46" t="e">
        <f t="shared" si="14"/>
        <v>#REF!</v>
      </c>
      <c r="N75" s="46" t="e">
        <f t="shared" si="15"/>
        <v>#REF!</v>
      </c>
      <c r="O75" s="46" t="e">
        <f t="shared" si="16"/>
        <v>#REF!</v>
      </c>
      <c r="P75" s="4" t="e">
        <f t="shared" si="17"/>
        <v>#REF!</v>
      </c>
      <c r="Q75" s="4" t="e">
        <f t="shared" si="18"/>
        <v>#REF!</v>
      </c>
      <c r="R75" s="4" t="e">
        <f t="shared" si="19"/>
        <v>#REF!</v>
      </c>
      <c r="S75" s="14" t="e">
        <f t="shared" si="20"/>
        <v>#REF!</v>
      </c>
      <c r="T75" s="4" t="e">
        <f t="shared" si="21"/>
        <v>#REF!</v>
      </c>
    </row>
    <row r="76" spans="1:20" ht="13.5" thickBot="1">
      <c r="A76" s="13" t="s">
        <v>82</v>
      </c>
      <c r="B76" s="10" t="e">
        <f>#REF!</f>
        <v>#REF!</v>
      </c>
      <c r="C76" s="10" t="e">
        <f>#REF!</f>
        <v>#REF!</v>
      </c>
      <c r="D76" s="11" t="e">
        <f>INDEX('startovní listina 100 m muži'!$C$5:$I$204,MATCH($B76,'startovní listina 100 m muži'!$C$5:$C$204,0),3)</f>
        <v>#REF!</v>
      </c>
      <c r="E76" s="11" t="e">
        <f>INDEX('startovní listina 100 m muži'!$C$5:$I$204,MATCH($B76,'startovní listina 100 m muži'!$C$5:$C$204,0),4)</f>
        <v>#REF!</v>
      </c>
      <c r="F76" s="11" t="e">
        <f>INDEX('startovní listina 100 m muži'!$C$5:$I$204,MATCH($B76,'startovní listina 100 m muži'!$C$5:$C$204,0),6)</f>
        <v>#REF!</v>
      </c>
      <c r="G76" s="11" t="e">
        <f>INDEX(#REF!,MATCH($B76,#REF!,0),3)</f>
        <v>#REF!</v>
      </c>
      <c r="H76" s="11" t="e">
        <f>INDEX(#REF!,MATCH($B76,#REF!,0),4)</f>
        <v>#REF!</v>
      </c>
      <c r="I76" s="11" t="e">
        <f>INDEX(#REF!,MATCH($B76,#REF!,0),6)</f>
        <v>#REF!</v>
      </c>
      <c r="J76" s="12" t="e">
        <f t="shared" si="11"/>
        <v>#REF!</v>
      </c>
      <c r="K76" s="37" t="e">
        <f t="shared" si="12"/>
        <v>#REF!</v>
      </c>
      <c r="L76" s="4" t="e">
        <f t="shared" si="13"/>
        <v>#REF!</v>
      </c>
      <c r="M76" s="46" t="e">
        <f t="shared" si="14"/>
        <v>#REF!</v>
      </c>
      <c r="N76" s="46" t="e">
        <f t="shared" si="15"/>
        <v>#REF!</v>
      </c>
      <c r="O76" s="46" t="e">
        <f t="shared" si="16"/>
        <v>#REF!</v>
      </c>
      <c r="P76" s="4" t="e">
        <f t="shared" si="17"/>
        <v>#REF!</v>
      </c>
      <c r="Q76" s="4" t="e">
        <f t="shared" si="18"/>
        <v>#REF!</v>
      </c>
      <c r="R76" s="4" t="e">
        <f t="shared" si="19"/>
        <v>#REF!</v>
      </c>
      <c r="S76" s="14" t="e">
        <f t="shared" si="20"/>
        <v>#REF!</v>
      </c>
      <c r="T76" s="4" t="e">
        <f t="shared" si="21"/>
        <v>#REF!</v>
      </c>
    </row>
    <row r="77" spans="1:20" ht="14.25" thickBot="1" thickTop="1">
      <c r="A77" s="9" t="s">
        <v>83</v>
      </c>
      <c r="B77" s="10" t="e">
        <f>#REF!</f>
        <v>#REF!</v>
      </c>
      <c r="C77" s="10" t="e">
        <f>#REF!</f>
        <v>#REF!</v>
      </c>
      <c r="D77" s="11" t="e">
        <f>INDEX('startovní listina 100 m muži'!$C$5:$I$204,MATCH($B77,'startovní listina 100 m muži'!$C$5:$C$204,0),3)</f>
        <v>#REF!</v>
      </c>
      <c r="E77" s="11" t="e">
        <f>INDEX('startovní listina 100 m muži'!$C$5:$I$204,MATCH($B77,'startovní listina 100 m muži'!$C$5:$C$204,0),4)</f>
        <v>#REF!</v>
      </c>
      <c r="F77" s="11" t="e">
        <f>INDEX('startovní listina 100 m muži'!$C$5:$I$204,MATCH($B77,'startovní listina 100 m muži'!$C$5:$C$204,0),6)</f>
        <v>#REF!</v>
      </c>
      <c r="G77" s="11" t="e">
        <f>INDEX(#REF!,MATCH($B77,#REF!,0),3)</f>
        <v>#REF!</v>
      </c>
      <c r="H77" s="11" t="e">
        <f>INDEX(#REF!,MATCH($B77,#REF!,0),4)</f>
        <v>#REF!</v>
      </c>
      <c r="I77" s="11" t="e">
        <f>INDEX(#REF!,MATCH($B77,#REF!,0),6)</f>
        <v>#REF!</v>
      </c>
      <c r="J77" s="12" t="e">
        <f t="shared" si="11"/>
        <v>#REF!</v>
      </c>
      <c r="K77" s="37" t="e">
        <f t="shared" si="12"/>
        <v>#REF!</v>
      </c>
      <c r="L77" s="4" t="e">
        <f t="shared" si="13"/>
        <v>#REF!</v>
      </c>
      <c r="M77" s="46" t="e">
        <f t="shared" si="14"/>
        <v>#REF!</v>
      </c>
      <c r="N77" s="46" t="e">
        <f t="shared" si="15"/>
        <v>#REF!</v>
      </c>
      <c r="O77" s="46" t="e">
        <f t="shared" si="16"/>
        <v>#REF!</v>
      </c>
      <c r="P77" s="4" t="e">
        <f t="shared" si="17"/>
        <v>#REF!</v>
      </c>
      <c r="Q77" s="4" t="e">
        <f t="shared" si="18"/>
        <v>#REF!</v>
      </c>
      <c r="R77" s="4" t="e">
        <f t="shared" si="19"/>
        <v>#REF!</v>
      </c>
      <c r="S77" s="14" t="e">
        <f t="shared" si="20"/>
        <v>#REF!</v>
      </c>
      <c r="T77" s="4" t="e">
        <f t="shared" si="21"/>
        <v>#REF!</v>
      </c>
    </row>
    <row r="78" spans="1:20" ht="13.5" thickBot="1">
      <c r="A78" s="13" t="s">
        <v>84</v>
      </c>
      <c r="B78" s="10" t="e">
        <f>#REF!</f>
        <v>#REF!</v>
      </c>
      <c r="C78" s="10" t="e">
        <f>#REF!</f>
        <v>#REF!</v>
      </c>
      <c r="D78" s="11" t="e">
        <f>INDEX('startovní listina 100 m muži'!$C$5:$I$204,MATCH($B78,'startovní listina 100 m muži'!$C$5:$C$204,0),3)</f>
        <v>#REF!</v>
      </c>
      <c r="E78" s="11" t="e">
        <f>INDEX('startovní listina 100 m muži'!$C$5:$I$204,MATCH($B78,'startovní listina 100 m muži'!$C$5:$C$204,0),4)</f>
        <v>#REF!</v>
      </c>
      <c r="F78" s="11" t="e">
        <f>INDEX('startovní listina 100 m muži'!$C$5:$I$204,MATCH($B78,'startovní listina 100 m muži'!$C$5:$C$204,0),6)</f>
        <v>#REF!</v>
      </c>
      <c r="G78" s="11" t="e">
        <f>INDEX(#REF!,MATCH($B78,#REF!,0),3)</f>
        <v>#REF!</v>
      </c>
      <c r="H78" s="11" t="e">
        <f>INDEX(#REF!,MATCH($B78,#REF!,0),4)</f>
        <v>#REF!</v>
      </c>
      <c r="I78" s="11" t="e">
        <f>INDEX(#REF!,MATCH($B78,#REF!,0),6)</f>
        <v>#REF!</v>
      </c>
      <c r="J78" s="12" t="e">
        <f t="shared" si="11"/>
        <v>#REF!</v>
      </c>
      <c r="K78" s="37" t="e">
        <f t="shared" si="12"/>
        <v>#REF!</v>
      </c>
      <c r="L78" s="4" t="e">
        <f t="shared" si="13"/>
        <v>#REF!</v>
      </c>
      <c r="M78" s="46" t="e">
        <f t="shared" si="14"/>
        <v>#REF!</v>
      </c>
      <c r="N78" s="46" t="e">
        <f t="shared" si="15"/>
        <v>#REF!</v>
      </c>
      <c r="O78" s="46" t="e">
        <f t="shared" si="16"/>
        <v>#REF!</v>
      </c>
      <c r="P78" s="4" t="e">
        <f t="shared" si="17"/>
        <v>#REF!</v>
      </c>
      <c r="Q78" s="4" t="e">
        <f t="shared" si="18"/>
        <v>#REF!</v>
      </c>
      <c r="R78" s="4" t="e">
        <f t="shared" si="19"/>
        <v>#REF!</v>
      </c>
      <c r="S78" s="14" t="e">
        <f t="shared" si="20"/>
        <v>#REF!</v>
      </c>
      <c r="T78" s="4" t="e">
        <f t="shared" si="21"/>
        <v>#REF!</v>
      </c>
    </row>
    <row r="79" spans="1:20" ht="14.25" thickBot="1" thickTop="1">
      <c r="A79" s="9" t="s">
        <v>85</v>
      </c>
      <c r="B79" s="10" t="e">
        <f>#REF!</f>
        <v>#REF!</v>
      </c>
      <c r="C79" s="10" t="e">
        <f>#REF!</f>
        <v>#REF!</v>
      </c>
      <c r="D79" s="11" t="e">
        <f>INDEX('startovní listina 100 m muži'!$C$5:$I$204,MATCH($B79,'startovní listina 100 m muži'!$C$5:$C$204,0),3)</f>
        <v>#REF!</v>
      </c>
      <c r="E79" s="11" t="e">
        <f>INDEX('startovní listina 100 m muži'!$C$5:$I$204,MATCH($B79,'startovní listina 100 m muži'!$C$5:$C$204,0),4)</f>
        <v>#REF!</v>
      </c>
      <c r="F79" s="11" t="e">
        <f>INDEX('startovní listina 100 m muži'!$C$5:$I$204,MATCH($B79,'startovní listina 100 m muži'!$C$5:$C$204,0),6)</f>
        <v>#REF!</v>
      </c>
      <c r="G79" s="11" t="e">
        <f>INDEX(#REF!,MATCH($B79,#REF!,0),3)</f>
        <v>#REF!</v>
      </c>
      <c r="H79" s="11" t="e">
        <f>INDEX(#REF!,MATCH($B79,#REF!,0),4)</f>
        <v>#REF!</v>
      </c>
      <c r="I79" s="11" t="e">
        <f>INDEX(#REF!,MATCH($B79,#REF!,0),6)</f>
        <v>#REF!</v>
      </c>
      <c r="J79" s="12" t="e">
        <f t="shared" si="11"/>
        <v>#REF!</v>
      </c>
      <c r="K79" s="37" t="e">
        <f t="shared" si="12"/>
        <v>#REF!</v>
      </c>
      <c r="L79" s="4" t="e">
        <f t="shared" si="13"/>
        <v>#REF!</v>
      </c>
      <c r="M79" s="46" t="e">
        <f t="shared" si="14"/>
        <v>#REF!</v>
      </c>
      <c r="N79" s="46" t="e">
        <f t="shared" si="15"/>
        <v>#REF!</v>
      </c>
      <c r="O79" s="46" t="e">
        <f t="shared" si="16"/>
        <v>#REF!</v>
      </c>
      <c r="P79" s="4" t="e">
        <f t="shared" si="17"/>
        <v>#REF!</v>
      </c>
      <c r="Q79" s="4" t="e">
        <f t="shared" si="18"/>
        <v>#REF!</v>
      </c>
      <c r="R79" s="4" t="e">
        <f t="shared" si="19"/>
        <v>#REF!</v>
      </c>
      <c r="S79" s="14" t="e">
        <f t="shared" si="20"/>
        <v>#REF!</v>
      </c>
      <c r="T79" s="4" t="e">
        <f t="shared" si="21"/>
        <v>#REF!</v>
      </c>
    </row>
    <row r="80" spans="1:20" ht="13.5" thickBot="1">
      <c r="A80" s="13" t="s">
        <v>86</v>
      </c>
      <c r="B80" s="10" t="e">
        <f>#REF!</f>
        <v>#REF!</v>
      </c>
      <c r="C80" s="10" t="e">
        <f>#REF!</f>
        <v>#REF!</v>
      </c>
      <c r="D80" s="11" t="e">
        <f>INDEX('startovní listina 100 m muži'!$C$5:$I$204,MATCH($B80,'startovní listina 100 m muži'!$C$5:$C$204,0),3)</f>
        <v>#REF!</v>
      </c>
      <c r="E80" s="11" t="e">
        <f>INDEX('startovní listina 100 m muži'!$C$5:$I$204,MATCH($B80,'startovní listina 100 m muži'!$C$5:$C$204,0),4)</f>
        <v>#REF!</v>
      </c>
      <c r="F80" s="11" t="e">
        <f>INDEX('startovní listina 100 m muži'!$C$5:$I$204,MATCH($B80,'startovní listina 100 m muži'!$C$5:$C$204,0),6)</f>
        <v>#REF!</v>
      </c>
      <c r="G80" s="11" t="e">
        <f>INDEX(#REF!,MATCH($B80,#REF!,0),3)</f>
        <v>#REF!</v>
      </c>
      <c r="H80" s="11" t="e">
        <f>INDEX(#REF!,MATCH($B80,#REF!,0),4)</f>
        <v>#REF!</v>
      </c>
      <c r="I80" s="11" t="e">
        <f>INDEX(#REF!,MATCH($B80,#REF!,0),6)</f>
        <v>#REF!</v>
      </c>
      <c r="J80" s="12" t="e">
        <f t="shared" si="11"/>
        <v>#REF!</v>
      </c>
      <c r="K80" s="37" t="e">
        <f t="shared" si="12"/>
        <v>#REF!</v>
      </c>
      <c r="L80" s="4" t="e">
        <f t="shared" si="13"/>
        <v>#REF!</v>
      </c>
      <c r="M80" s="46" t="e">
        <f t="shared" si="14"/>
        <v>#REF!</v>
      </c>
      <c r="N80" s="46" t="e">
        <f t="shared" si="15"/>
        <v>#REF!</v>
      </c>
      <c r="O80" s="46" t="e">
        <f t="shared" si="16"/>
        <v>#REF!</v>
      </c>
      <c r="P80" s="4" t="e">
        <f t="shared" si="17"/>
        <v>#REF!</v>
      </c>
      <c r="Q80" s="4" t="e">
        <f t="shared" si="18"/>
        <v>#REF!</v>
      </c>
      <c r="R80" s="4" t="e">
        <f t="shared" si="19"/>
        <v>#REF!</v>
      </c>
      <c r="S80" s="14" t="e">
        <f t="shared" si="20"/>
        <v>#REF!</v>
      </c>
      <c r="T80" s="4" t="e">
        <f t="shared" si="21"/>
        <v>#REF!</v>
      </c>
    </row>
    <row r="81" spans="1:20" ht="14.25" thickBot="1" thickTop="1">
      <c r="A81" s="9" t="s">
        <v>87</v>
      </c>
      <c r="B81" s="10" t="e">
        <f>#REF!</f>
        <v>#REF!</v>
      </c>
      <c r="C81" s="10" t="e">
        <f>#REF!</f>
        <v>#REF!</v>
      </c>
      <c r="D81" s="11" t="e">
        <f>INDEX('startovní listina 100 m muži'!$C$5:$I$204,MATCH($B81,'startovní listina 100 m muži'!$C$5:$C$204,0),3)</f>
        <v>#REF!</v>
      </c>
      <c r="E81" s="11" t="e">
        <f>INDEX('startovní listina 100 m muži'!$C$5:$I$204,MATCH($B81,'startovní listina 100 m muži'!$C$5:$C$204,0),4)</f>
        <v>#REF!</v>
      </c>
      <c r="F81" s="11" t="e">
        <f>INDEX('startovní listina 100 m muži'!$C$5:$I$204,MATCH($B81,'startovní listina 100 m muži'!$C$5:$C$204,0),6)</f>
        <v>#REF!</v>
      </c>
      <c r="G81" s="11" t="e">
        <f>INDEX(#REF!,MATCH($B81,#REF!,0),3)</f>
        <v>#REF!</v>
      </c>
      <c r="H81" s="11" t="e">
        <f>INDEX(#REF!,MATCH($B81,#REF!,0),4)</f>
        <v>#REF!</v>
      </c>
      <c r="I81" s="11" t="e">
        <f>INDEX(#REF!,MATCH($B81,#REF!,0),6)</f>
        <v>#REF!</v>
      </c>
      <c r="J81" s="12" t="e">
        <f t="shared" si="11"/>
        <v>#REF!</v>
      </c>
      <c r="K81" s="37" t="e">
        <f t="shared" si="12"/>
        <v>#REF!</v>
      </c>
      <c r="L81" s="4" t="e">
        <f t="shared" si="13"/>
        <v>#REF!</v>
      </c>
      <c r="M81" s="46" t="e">
        <f t="shared" si="14"/>
        <v>#REF!</v>
      </c>
      <c r="N81" s="46" t="e">
        <f t="shared" si="15"/>
        <v>#REF!</v>
      </c>
      <c r="O81" s="46" t="e">
        <f t="shared" si="16"/>
        <v>#REF!</v>
      </c>
      <c r="P81" s="4" t="e">
        <f t="shared" si="17"/>
        <v>#REF!</v>
      </c>
      <c r="Q81" s="4" t="e">
        <f t="shared" si="18"/>
        <v>#REF!</v>
      </c>
      <c r="R81" s="4" t="e">
        <f t="shared" si="19"/>
        <v>#REF!</v>
      </c>
      <c r="S81" s="14" t="e">
        <f t="shared" si="20"/>
        <v>#REF!</v>
      </c>
      <c r="T81" s="4" t="e">
        <f t="shared" si="21"/>
        <v>#REF!</v>
      </c>
    </row>
    <row r="82" spans="1:20" ht="13.5" thickBot="1">
      <c r="A82" s="13" t="s">
        <v>88</v>
      </c>
      <c r="B82" s="10" t="e">
        <f>#REF!</f>
        <v>#REF!</v>
      </c>
      <c r="C82" s="10" t="e">
        <f>#REF!</f>
        <v>#REF!</v>
      </c>
      <c r="D82" s="11" t="e">
        <f>INDEX('startovní listina 100 m muži'!$C$5:$I$204,MATCH($B82,'startovní listina 100 m muži'!$C$5:$C$204,0),3)</f>
        <v>#REF!</v>
      </c>
      <c r="E82" s="11" t="e">
        <f>INDEX('startovní listina 100 m muži'!$C$5:$I$204,MATCH($B82,'startovní listina 100 m muži'!$C$5:$C$204,0),4)</f>
        <v>#REF!</v>
      </c>
      <c r="F82" s="11" t="e">
        <f>INDEX('startovní listina 100 m muži'!$C$5:$I$204,MATCH($B82,'startovní listina 100 m muži'!$C$5:$C$204,0),6)</f>
        <v>#REF!</v>
      </c>
      <c r="G82" s="11" t="e">
        <f>INDEX(#REF!,MATCH($B82,#REF!,0),3)</f>
        <v>#REF!</v>
      </c>
      <c r="H82" s="11" t="e">
        <f>INDEX(#REF!,MATCH($B82,#REF!,0),4)</f>
        <v>#REF!</v>
      </c>
      <c r="I82" s="11" t="e">
        <f>INDEX(#REF!,MATCH($B82,#REF!,0),6)</f>
        <v>#REF!</v>
      </c>
      <c r="J82" s="12" t="e">
        <f t="shared" si="11"/>
        <v>#REF!</v>
      </c>
      <c r="K82" s="37" t="e">
        <f t="shared" si="12"/>
        <v>#REF!</v>
      </c>
      <c r="L82" s="4" t="e">
        <f t="shared" si="13"/>
        <v>#REF!</v>
      </c>
      <c r="M82" s="46" t="e">
        <f t="shared" si="14"/>
        <v>#REF!</v>
      </c>
      <c r="N82" s="46" t="e">
        <f t="shared" si="15"/>
        <v>#REF!</v>
      </c>
      <c r="O82" s="46" t="e">
        <f t="shared" si="16"/>
        <v>#REF!</v>
      </c>
      <c r="P82" s="4" t="e">
        <f t="shared" si="17"/>
        <v>#REF!</v>
      </c>
      <c r="Q82" s="4" t="e">
        <f t="shared" si="18"/>
        <v>#REF!</v>
      </c>
      <c r="R82" s="4" t="e">
        <f t="shared" si="19"/>
        <v>#REF!</v>
      </c>
      <c r="S82" s="14" t="e">
        <f t="shared" si="20"/>
        <v>#REF!</v>
      </c>
      <c r="T82" s="4" t="e">
        <f t="shared" si="21"/>
        <v>#REF!</v>
      </c>
    </row>
    <row r="83" spans="1:20" ht="14.25" thickBot="1" thickTop="1">
      <c r="A83" s="9" t="s">
        <v>89</v>
      </c>
      <c r="B83" s="10" t="e">
        <f>#REF!</f>
        <v>#REF!</v>
      </c>
      <c r="C83" s="10" t="e">
        <f>#REF!</f>
        <v>#REF!</v>
      </c>
      <c r="D83" s="11" t="e">
        <f>INDEX('startovní listina 100 m muži'!$C$5:$I$204,MATCH($B83,'startovní listina 100 m muži'!$C$5:$C$204,0),3)</f>
        <v>#REF!</v>
      </c>
      <c r="E83" s="11" t="e">
        <f>INDEX('startovní listina 100 m muži'!$C$5:$I$204,MATCH($B83,'startovní listina 100 m muži'!$C$5:$C$204,0),4)</f>
        <v>#REF!</v>
      </c>
      <c r="F83" s="11" t="e">
        <f>INDEX('startovní listina 100 m muži'!$C$5:$I$204,MATCH($B83,'startovní listina 100 m muži'!$C$5:$C$204,0),6)</f>
        <v>#REF!</v>
      </c>
      <c r="G83" s="11" t="e">
        <f>INDEX(#REF!,MATCH($B83,#REF!,0),3)</f>
        <v>#REF!</v>
      </c>
      <c r="H83" s="11" t="e">
        <f>INDEX(#REF!,MATCH($B83,#REF!,0),4)</f>
        <v>#REF!</v>
      </c>
      <c r="I83" s="11" t="e">
        <f>INDEX(#REF!,MATCH($B83,#REF!,0),6)</f>
        <v>#REF!</v>
      </c>
      <c r="J83" s="12" t="e">
        <f t="shared" si="11"/>
        <v>#REF!</v>
      </c>
      <c r="K83" s="37" t="e">
        <f t="shared" si="12"/>
        <v>#REF!</v>
      </c>
      <c r="L83" s="4" t="e">
        <f t="shared" si="13"/>
        <v>#REF!</v>
      </c>
      <c r="M83" s="46" t="e">
        <f t="shared" si="14"/>
        <v>#REF!</v>
      </c>
      <c r="N83" s="46" t="e">
        <f t="shared" si="15"/>
        <v>#REF!</v>
      </c>
      <c r="O83" s="46" t="e">
        <f t="shared" si="16"/>
        <v>#REF!</v>
      </c>
      <c r="P83" s="4" t="e">
        <f t="shared" si="17"/>
        <v>#REF!</v>
      </c>
      <c r="Q83" s="4" t="e">
        <f t="shared" si="18"/>
        <v>#REF!</v>
      </c>
      <c r="R83" s="4" t="e">
        <f t="shared" si="19"/>
        <v>#REF!</v>
      </c>
      <c r="S83" s="14" t="e">
        <f t="shared" si="20"/>
        <v>#REF!</v>
      </c>
      <c r="T83" s="4" t="e">
        <f t="shared" si="21"/>
        <v>#REF!</v>
      </c>
    </row>
    <row r="84" spans="1:20" ht="13.5" thickBot="1">
      <c r="A84" s="13" t="s">
        <v>90</v>
      </c>
      <c r="B84" s="10" t="e">
        <f>#REF!</f>
        <v>#REF!</v>
      </c>
      <c r="C84" s="10" t="e">
        <f>#REF!</f>
        <v>#REF!</v>
      </c>
      <c r="D84" s="11" t="e">
        <f>INDEX('startovní listina 100 m muži'!$C$5:$I$204,MATCH($B84,'startovní listina 100 m muži'!$C$5:$C$204,0),3)</f>
        <v>#REF!</v>
      </c>
      <c r="E84" s="11" t="e">
        <f>INDEX('startovní listina 100 m muži'!$C$5:$I$204,MATCH($B84,'startovní listina 100 m muži'!$C$5:$C$204,0),4)</f>
        <v>#REF!</v>
      </c>
      <c r="F84" s="11" t="e">
        <f>INDEX('startovní listina 100 m muži'!$C$5:$I$204,MATCH($B84,'startovní listina 100 m muži'!$C$5:$C$204,0),6)</f>
        <v>#REF!</v>
      </c>
      <c r="G84" s="11" t="e">
        <f>INDEX(#REF!,MATCH($B84,#REF!,0),3)</f>
        <v>#REF!</v>
      </c>
      <c r="H84" s="11" t="e">
        <f>INDEX(#REF!,MATCH($B84,#REF!,0),4)</f>
        <v>#REF!</v>
      </c>
      <c r="I84" s="11" t="e">
        <f>INDEX(#REF!,MATCH($B84,#REF!,0),6)</f>
        <v>#REF!</v>
      </c>
      <c r="J84" s="12" t="e">
        <f t="shared" si="11"/>
        <v>#REF!</v>
      </c>
      <c r="K84" s="37" t="e">
        <f t="shared" si="12"/>
        <v>#REF!</v>
      </c>
      <c r="L84" s="4" t="e">
        <f t="shared" si="13"/>
        <v>#REF!</v>
      </c>
      <c r="M84" s="46" t="e">
        <f t="shared" si="14"/>
        <v>#REF!</v>
      </c>
      <c r="N84" s="46" t="e">
        <f t="shared" si="15"/>
        <v>#REF!</v>
      </c>
      <c r="O84" s="46" t="e">
        <f t="shared" si="16"/>
        <v>#REF!</v>
      </c>
      <c r="P84" s="4" t="e">
        <f t="shared" si="17"/>
        <v>#REF!</v>
      </c>
      <c r="Q84" s="4" t="e">
        <f t="shared" si="18"/>
        <v>#REF!</v>
      </c>
      <c r="R84" s="4" t="e">
        <f t="shared" si="19"/>
        <v>#REF!</v>
      </c>
      <c r="S84" s="14" t="e">
        <f t="shared" si="20"/>
        <v>#REF!</v>
      </c>
      <c r="T84" s="4" t="e">
        <f t="shared" si="21"/>
        <v>#REF!</v>
      </c>
    </row>
    <row r="85" spans="1:20" ht="14.25" thickBot="1" thickTop="1">
      <c r="A85" s="9" t="s">
        <v>91</v>
      </c>
      <c r="B85" s="10" t="e">
        <f>#REF!</f>
        <v>#REF!</v>
      </c>
      <c r="C85" s="10" t="e">
        <f>#REF!</f>
        <v>#REF!</v>
      </c>
      <c r="D85" s="11" t="e">
        <f>INDEX('startovní listina 100 m muži'!$C$5:$I$204,MATCH($B85,'startovní listina 100 m muži'!$C$5:$C$204,0),3)</f>
        <v>#REF!</v>
      </c>
      <c r="E85" s="11" t="e">
        <f>INDEX('startovní listina 100 m muži'!$C$5:$I$204,MATCH($B85,'startovní listina 100 m muži'!$C$5:$C$204,0),4)</f>
        <v>#REF!</v>
      </c>
      <c r="F85" s="11" t="e">
        <f>INDEX('startovní listina 100 m muži'!$C$5:$I$204,MATCH($B85,'startovní listina 100 m muži'!$C$5:$C$204,0),6)</f>
        <v>#REF!</v>
      </c>
      <c r="G85" s="11" t="e">
        <f>INDEX(#REF!,MATCH($B85,#REF!,0),3)</f>
        <v>#REF!</v>
      </c>
      <c r="H85" s="11" t="e">
        <f>INDEX(#REF!,MATCH($B85,#REF!,0),4)</f>
        <v>#REF!</v>
      </c>
      <c r="I85" s="11" t="e">
        <f>INDEX(#REF!,MATCH($B85,#REF!,0),6)</f>
        <v>#REF!</v>
      </c>
      <c r="J85" s="12" t="e">
        <f t="shared" si="11"/>
        <v>#REF!</v>
      </c>
      <c r="K85" s="37" t="e">
        <f t="shared" si="12"/>
        <v>#REF!</v>
      </c>
      <c r="L85" s="4" t="e">
        <f t="shared" si="13"/>
        <v>#REF!</v>
      </c>
      <c r="M85" s="46" t="e">
        <f t="shared" si="14"/>
        <v>#REF!</v>
      </c>
      <c r="N85" s="46" t="e">
        <f t="shared" si="15"/>
        <v>#REF!</v>
      </c>
      <c r="O85" s="46" t="e">
        <f t="shared" si="16"/>
        <v>#REF!</v>
      </c>
      <c r="P85" s="4" t="e">
        <f t="shared" si="17"/>
        <v>#REF!</v>
      </c>
      <c r="Q85" s="4" t="e">
        <f t="shared" si="18"/>
        <v>#REF!</v>
      </c>
      <c r="R85" s="4" t="e">
        <f t="shared" si="19"/>
        <v>#REF!</v>
      </c>
      <c r="S85" s="14" t="e">
        <f t="shared" si="20"/>
        <v>#REF!</v>
      </c>
      <c r="T85" s="4" t="e">
        <f t="shared" si="21"/>
        <v>#REF!</v>
      </c>
    </row>
    <row r="86" spans="1:20" ht="13.5" thickBot="1">
      <c r="A86" s="13" t="s">
        <v>92</v>
      </c>
      <c r="B86" s="10" t="e">
        <f>#REF!</f>
        <v>#REF!</v>
      </c>
      <c r="C86" s="10" t="e">
        <f>#REF!</f>
        <v>#REF!</v>
      </c>
      <c r="D86" s="11" t="e">
        <f>INDEX('startovní listina 100 m muži'!$C$5:$I$204,MATCH($B86,'startovní listina 100 m muži'!$C$5:$C$204,0),3)</f>
        <v>#REF!</v>
      </c>
      <c r="E86" s="11" t="e">
        <f>INDEX('startovní listina 100 m muži'!$C$5:$I$204,MATCH($B86,'startovní listina 100 m muži'!$C$5:$C$204,0),4)</f>
        <v>#REF!</v>
      </c>
      <c r="F86" s="11" t="e">
        <f>INDEX('startovní listina 100 m muži'!$C$5:$I$204,MATCH($B86,'startovní listina 100 m muži'!$C$5:$C$204,0),6)</f>
        <v>#REF!</v>
      </c>
      <c r="G86" s="11" t="e">
        <f>INDEX(#REF!,MATCH($B86,#REF!,0),3)</f>
        <v>#REF!</v>
      </c>
      <c r="H86" s="11" t="e">
        <f>INDEX(#REF!,MATCH($B86,#REF!,0),4)</f>
        <v>#REF!</v>
      </c>
      <c r="I86" s="11" t="e">
        <f>INDEX(#REF!,MATCH($B86,#REF!,0),6)</f>
        <v>#REF!</v>
      </c>
      <c r="J86" s="12" t="e">
        <f t="shared" si="11"/>
        <v>#REF!</v>
      </c>
      <c r="K86" s="37" t="e">
        <f t="shared" si="12"/>
        <v>#REF!</v>
      </c>
      <c r="L86" s="4" t="e">
        <f t="shared" si="13"/>
        <v>#REF!</v>
      </c>
      <c r="M86" s="46" t="e">
        <f t="shared" si="14"/>
        <v>#REF!</v>
      </c>
      <c r="N86" s="46" t="e">
        <f t="shared" si="15"/>
        <v>#REF!</v>
      </c>
      <c r="O86" s="46" t="e">
        <f t="shared" si="16"/>
        <v>#REF!</v>
      </c>
      <c r="P86" s="4" t="e">
        <f t="shared" si="17"/>
        <v>#REF!</v>
      </c>
      <c r="Q86" s="4" t="e">
        <f t="shared" si="18"/>
        <v>#REF!</v>
      </c>
      <c r="R86" s="4" t="e">
        <f t="shared" si="19"/>
        <v>#REF!</v>
      </c>
      <c r="S86" s="14" t="e">
        <f t="shared" si="20"/>
        <v>#REF!</v>
      </c>
      <c r="T86" s="4" t="e">
        <f t="shared" si="21"/>
        <v>#REF!</v>
      </c>
    </row>
    <row r="87" spans="1:20" ht="14.25" thickBot="1" thickTop="1">
      <c r="A87" s="9" t="s">
        <v>96</v>
      </c>
      <c r="B87" s="10" t="e">
        <f>#REF!</f>
        <v>#REF!</v>
      </c>
      <c r="C87" s="10" t="e">
        <f>#REF!</f>
        <v>#REF!</v>
      </c>
      <c r="D87" s="11" t="e">
        <f>INDEX('startovní listina 100 m muži'!$C$5:$I$204,MATCH($B87,'startovní listina 100 m muži'!$C$5:$C$204,0),3)</f>
        <v>#REF!</v>
      </c>
      <c r="E87" s="11" t="e">
        <f>INDEX('startovní listina 100 m muži'!$C$5:$I$204,MATCH($B87,'startovní listina 100 m muži'!$C$5:$C$204,0),4)</f>
        <v>#REF!</v>
      </c>
      <c r="F87" s="11" t="e">
        <f>INDEX('startovní listina 100 m muži'!$C$5:$I$204,MATCH($B87,'startovní listina 100 m muži'!$C$5:$C$204,0),6)</f>
        <v>#REF!</v>
      </c>
      <c r="G87" s="11" t="e">
        <f>INDEX(#REF!,MATCH($B87,#REF!,0),3)</f>
        <v>#REF!</v>
      </c>
      <c r="H87" s="11" t="e">
        <f>INDEX(#REF!,MATCH($B87,#REF!,0),4)</f>
        <v>#REF!</v>
      </c>
      <c r="I87" s="11" t="e">
        <f>INDEX(#REF!,MATCH($B87,#REF!,0),6)</f>
        <v>#REF!</v>
      </c>
      <c r="J87" s="12" t="e">
        <f t="shared" si="11"/>
        <v>#REF!</v>
      </c>
      <c r="K87" s="37" t="e">
        <f t="shared" si="12"/>
        <v>#REF!</v>
      </c>
      <c r="L87" s="4" t="e">
        <f t="shared" si="13"/>
        <v>#REF!</v>
      </c>
      <c r="M87" s="46" t="e">
        <f t="shared" si="14"/>
        <v>#REF!</v>
      </c>
      <c r="N87" s="46" t="e">
        <f t="shared" si="15"/>
        <v>#REF!</v>
      </c>
      <c r="O87" s="46" t="e">
        <f t="shared" si="16"/>
        <v>#REF!</v>
      </c>
      <c r="P87" s="4" t="e">
        <f t="shared" si="17"/>
        <v>#REF!</v>
      </c>
      <c r="Q87" s="4" t="e">
        <f t="shared" si="18"/>
        <v>#REF!</v>
      </c>
      <c r="R87" s="4" t="e">
        <f t="shared" si="19"/>
        <v>#REF!</v>
      </c>
      <c r="S87" s="14" t="e">
        <f t="shared" si="20"/>
        <v>#REF!</v>
      </c>
      <c r="T87" s="4" t="e">
        <f t="shared" si="21"/>
        <v>#REF!</v>
      </c>
    </row>
    <row r="88" spans="1:20" ht="13.5" thickBot="1">
      <c r="A88" s="13" t="s">
        <v>97</v>
      </c>
      <c r="B88" s="10" t="e">
        <f>#REF!</f>
        <v>#REF!</v>
      </c>
      <c r="C88" s="10" t="e">
        <f>#REF!</f>
        <v>#REF!</v>
      </c>
      <c r="D88" s="11" t="e">
        <f>INDEX('startovní listina 100 m muži'!$C$5:$I$204,MATCH($B88,'startovní listina 100 m muži'!$C$5:$C$204,0),3)</f>
        <v>#REF!</v>
      </c>
      <c r="E88" s="11" t="e">
        <f>INDEX('startovní listina 100 m muži'!$C$5:$I$204,MATCH($B88,'startovní listina 100 m muži'!$C$5:$C$204,0),4)</f>
        <v>#REF!</v>
      </c>
      <c r="F88" s="11" t="e">
        <f>INDEX('startovní listina 100 m muži'!$C$5:$I$204,MATCH($B88,'startovní listina 100 m muži'!$C$5:$C$204,0),6)</f>
        <v>#REF!</v>
      </c>
      <c r="G88" s="11" t="e">
        <f>INDEX(#REF!,MATCH($B88,#REF!,0),3)</f>
        <v>#REF!</v>
      </c>
      <c r="H88" s="11" t="e">
        <f>INDEX(#REF!,MATCH($B88,#REF!,0),4)</f>
        <v>#REF!</v>
      </c>
      <c r="I88" s="11" t="e">
        <f>INDEX(#REF!,MATCH($B88,#REF!,0),6)</f>
        <v>#REF!</v>
      </c>
      <c r="J88" s="12" t="e">
        <f t="shared" si="11"/>
        <v>#REF!</v>
      </c>
      <c r="K88" s="37" t="e">
        <f t="shared" si="12"/>
        <v>#REF!</v>
      </c>
      <c r="L88" s="4" t="e">
        <f t="shared" si="13"/>
        <v>#REF!</v>
      </c>
      <c r="M88" s="46" t="e">
        <f t="shared" si="14"/>
        <v>#REF!</v>
      </c>
      <c r="N88" s="46" t="e">
        <f t="shared" si="15"/>
        <v>#REF!</v>
      </c>
      <c r="O88" s="46" t="e">
        <f t="shared" si="16"/>
        <v>#REF!</v>
      </c>
      <c r="P88" s="4" t="e">
        <f t="shared" si="17"/>
        <v>#REF!</v>
      </c>
      <c r="Q88" s="4" t="e">
        <f t="shared" si="18"/>
        <v>#REF!</v>
      </c>
      <c r="R88" s="4" t="e">
        <f t="shared" si="19"/>
        <v>#REF!</v>
      </c>
      <c r="S88" s="14" t="e">
        <f t="shared" si="20"/>
        <v>#REF!</v>
      </c>
      <c r="T88" s="4" t="e">
        <f t="shared" si="21"/>
        <v>#REF!</v>
      </c>
    </row>
    <row r="89" spans="1:20" ht="14.25" thickBot="1" thickTop="1">
      <c r="A89" s="9" t="s">
        <v>98</v>
      </c>
      <c r="B89" s="10" t="e">
        <f>#REF!</f>
        <v>#REF!</v>
      </c>
      <c r="C89" s="10" t="e">
        <f>#REF!</f>
        <v>#REF!</v>
      </c>
      <c r="D89" s="11" t="e">
        <f>INDEX('startovní listina 100 m muži'!$C$5:$I$204,MATCH($B89,'startovní listina 100 m muži'!$C$5:$C$204,0),3)</f>
        <v>#REF!</v>
      </c>
      <c r="E89" s="11" t="e">
        <f>INDEX('startovní listina 100 m muži'!$C$5:$I$204,MATCH($B89,'startovní listina 100 m muži'!$C$5:$C$204,0),4)</f>
        <v>#REF!</v>
      </c>
      <c r="F89" s="11" t="e">
        <f>INDEX('startovní listina 100 m muži'!$C$5:$I$204,MATCH($B89,'startovní listina 100 m muži'!$C$5:$C$204,0),6)</f>
        <v>#REF!</v>
      </c>
      <c r="G89" s="11" t="e">
        <f>INDEX(#REF!,MATCH($B89,#REF!,0),3)</f>
        <v>#REF!</v>
      </c>
      <c r="H89" s="11" t="e">
        <f>INDEX(#REF!,MATCH($B89,#REF!,0),4)</f>
        <v>#REF!</v>
      </c>
      <c r="I89" s="11" t="e">
        <f>INDEX(#REF!,MATCH($B89,#REF!,0),6)</f>
        <v>#REF!</v>
      </c>
      <c r="J89" s="12" t="e">
        <f t="shared" si="11"/>
        <v>#REF!</v>
      </c>
      <c r="K89" s="37" t="e">
        <f t="shared" si="12"/>
        <v>#REF!</v>
      </c>
      <c r="L89" s="4" t="e">
        <f t="shared" si="13"/>
        <v>#REF!</v>
      </c>
      <c r="M89" s="46" t="e">
        <f t="shared" si="14"/>
        <v>#REF!</v>
      </c>
      <c r="N89" s="46" t="e">
        <f t="shared" si="15"/>
        <v>#REF!</v>
      </c>
      <c r="O89" s="46" t="e">
        <f t="shared" si="16"/>
        <v>#REF!</v>
      </c>
      <c r="P89" s="4" t="e">
        <f t="shared" si="17"/>
        <v>#REF!</v>
      </c>
      <c r="Q89" s="4" t="e">
        <f t="shared" si="18"/>
        <v>#REF!</v>
      </c>
      <c r="R89" s="4" t="e">
        <f t="shared" si="19"/>
        <v>#REF!</v>
      </c>
      <c r="S89" s="14" t="e">
        <f t="shared" si="20"/>
        <v>#REF!</v>
      </c>
      <c r="T89" s="4" t="e">
        <f t="shared" si="21"/>
        <v>#REF!</v>
      </c>
    </row>
    <row r="90" spans="1:20" ht="13.5" thickBot="1">
      <c r="A90" s="13" t="s">
        <v>99</v>
      </c>
      <c r="B90" s="10" t="e">
        <f>#REF!</f>
        <v>#REF!</v>
      </c>
      <c r="C90" s="10" t="e">
        <f>#REF!</f>
        <v>#REF!</v>
      </c>
      <c r="D90" s="11" t="e">
        <f>INDEX('startovní listina 100 m muži'!$C$5:$I$204,MATCH($B90,'startovní listina 100 m muži'!$C$5:$C$204,0),3)</f>
        <v>#REF!</v>
      </c>
      <c r="E90" s="11" t="e">
        <f>INDEX('startovní listina 100 m muži'!$C$5:$I$204,MATCH($B90,'startovní listina 100 m muži'!$C$5:$C$204,0),4)</f>
        <v>#REF!</v>
      </c>
      <c r="F90" s="11" t="e">
        <f>INDEX('startovní listina 100 m muži'!$C$5:$I$204,MATCH($B90,'startovní listina 100 m muži'!$C$5:$C$204,0),6)</f>
        <v>#REF!</v>
      </c>
      <c r="G90" s="11" t="e">
        <f>INDEX(#REF!,MATCH($B90,#REF!,0),3)</f>
        <v>#REF!</v>
      </c>
      <c r="H90" s="11" t="e">
        <f>INDEX(#REF!,MATCH($B90,#REF!,0),4)</f>
        <v>#REF!</v>
      </c>
      <c r="I90" s="11" t="e">
        <f>INDEX(#REF!,MATCH($B90,#REF!,0),6)</f>
        <v>#REF!</v>
      </c>
      <c r="J90" s="12" t="e">
        <f t="shared" si="11"/>
        <v>#REF!</v>
      </c>
      <c r="K90" s="37" t="e">
        <f t="shared" si="12"/>
        <v>#REF!</v>
      </c>
      <c r="L90" s="4" t="e">
        <f t="shared" si="13"/>
        <v>#REF!</v>
      </c>
      <c r="M90" s="46" t="e">
        <f t="shared" si="14"/>
        <v>#REF!</v>
      </c>
      <c r="N90" s="46" t="e">
        <f t="shared" si="15"/>
        <v>#REF!</v>
      </c>
      <c r="O90" s="46" t="e">
        <f t="shared" si="16"/>
        <v>#REF!</v>
      </c>
      <c r="P90" s="4" t="e">
        <f t="shared" si="17"/>
        <v>#REF!</v>
      </c>
      <c r="Q90" s="4" t="e">
        <f t="shared" si="18"/>
        <v>#REF!</v>
      </c>
      <c r="R90" s="4" t="e">
        <f t="shared" si="19"/>
        <v>#REF!</v>
      </c>
      <c r="S90" s="14" t="e">
        <f t="shared" si="20"/>
        <v>#REF!</v>
      </c>
      <c r="T90" s="4" t="e">
        <f t="shared" si="21"/>
        <v>#REF!</v>
      </c>
    </row>
    <row r="91" spans="1:20" ht="14.25" thickBot="1" thickTop="1">
      <c r="A91" s="9" t="s">
        <v>100</v>
      </c>
      <c r="B91" s="10" t="e">
        <f>#REF!</f>
        <v>#REF!</v>
      </c>
      <c r="C91" s="10" t="e">
        <f>#REF!</f>
        <v>#REF!</v>
      </c>
      <c r="D91" s="11" t="e">
        <f>INDEX('startovní listina 100 m muži'!$C$5:$I$204,MATCH($B91,'startovní listina 100 m muži'!$C$5:$C$204,0),3)</f>
        <v>#REF!</v>
      </c>
      <c r="E91" s="11" t="e">
        <f>INDEX('startovní listina 100 m muži'!$C$5:$I$204,MATCH($B91,'startovní listina 100 m muži'!$C$5:$C$204,0),4)</f>
        <v>#REF!</v>
      </c>
      <c r="F91" s="11" t="e">
        <f>INDEX('startovní listina 100 m muži'!$C$5:$I$204,MATCH($B91,'startovní listina 100 m muži'!$C$5:$C$204,0),6)</f>
        <v>#REF!</v>
      </c>
      <c r="G91" s="11" t="e">
        <f>INDEX(#REF!,MATCH($B91,#REF!,0),3)</f>
        <v>#REF!</v>
      </c>
      <c r="H91" s="11" t="e">
        <f>INDEX(#REF!,MATCH($B91,#REF!,0),4)</f>
        <v>#REF!</v>
      </c>
      <c r="I91" s="11" t="e">
        <f>INDEX(#REF!,MATCH($B91,#REF!,0),6)</f>
        <v>#REF!</v>
      </c>
      <c r="J91" s="12" t="e">
        <f t="shared" si="11"/>
        <v>#REF!</v>
      </c>
      <c r="K91" s="37" t="e">
        <f t="shared" si="12"/>
        <v>#REF!</v>
      </c>
      <c r="L91" s="4" t="e">
        <f t="shared" si="13"/>
        <v>#REF!</v>
      </c>
      <c r="M91" s="46" t="e">
        <f t="shared" si="14"/>
        <v>#REF!</v>
      </c>
      <c r="N91" s="46" t="e">
        <f t="shared" si="15"/>
        <v>#REF!</v>
      </c>
      <c r="O91" s="46" t="e">
        <f t="shared" si="16"/>
        <v>#REF!</v>
      </c>
      <c r="P91" s="4" t="e">
        <f t="shared" si="17"/>
        <v>#REF!</v>
      </c>
      <c r="Q91" s="4" t="e">
        <f t="shared" si="18"/>
        <v>#REF!</v>
      </c>
      <c r="R91" s="4" t="e">
        <f t="shared" si="19"/>
        <v>#REF!</v>
      </c>
      <c r="S91" s="14" t="e">
        <f t="shared" si="20"/>
        <v>#REF!</v>
      </c>
      <c r="T91" s="4" t="e">
        <f t="shared" si="21"/>
        <v>#REF!</v>
      </c>
    </row>
    <row r="92" spans="1:20" ht="13.5" thickBot="1">
      <c r="A92" s="13" t="s">
        <v>101</v>
      </c>
      <c r="B92" s="10" t="e">
        <f>#REF!</f>
        <v>#REF!</v>
      </c>
      <c r="C92" s="10" t="e">
        <f>#REF!</f>
        <v>#REF!</v>
      </c>
      <c r="D92" s="11" t="e">
        <f>INDEX('startovní listina 100 m muži'!$C$5:$I$204,MATCH($B92,'startovní listina 100 m muži'!$C$5:$C$204,0),3)</f>
        <v>#REF!</v>
      </c>
      <c r="E92" s="11" t="e">
        <f>INDEX('startovní listina 100 m muži'!$C$5:$I$204,MATCH($B92,'startovní listina 100 m muži'!$C$5:$C$204,0),4)</f>
        <v>#REF!</v>
      </c>
      <c r="F92" s="11" t="e">
        <f>INDEX('startovní listina 100 m muži'!$C$5:$I$204,MATCH($B92,'startovní listina 100 m muži'!$C$5:$C$204,0),6)</f>
        <v>#REF!</v>
      </c>
      <c r="G92" s="11" t="e">
        <f>INDEX(#REF!,MATCH($B92,#REF!,0),3)</f>
        <v>#REF!</v>
      </c>
      <c r="H92" s="11" t="e">
        <f>INDEX(#REF!,MATCH($B92,#REF!,0),4)</f>
        <v>#REF!</v>
      </c>
      <c r="I92" s="11" t="e">
        <f>INDEX(#REF!,MATCH($B92,#REF!,0),6)</f>
        <v>#REF!</v>
      </c>
      <c r="J92" s="12" t="e">
        <f t="shared" si="11"/>
        <v>#REF!</v>
      </c>
      <c r="K92" s="37" t="e">
        <f t="shared" si="12"/>
        <v>#REF!</v>
      </c>
      <c r="L92" s="4" t="e">
        <f t="shared" si="13"/>
        <v>#REF!</v>
      </c>
      <c r="M92" s="46" t="e">
        <f t="shared" si="14"/>
        <v>#REF!</v>
      </c>
      <c r="N92" s="46" t="e">
        <f t="shared" si="15"/>
        <v>#REF!</v>
      </c>
      <c r="O92" s="46" t="e">
        <f t="shared" si="16"/>
        <v>#REF!</v>
      </c>
      <c r="P92" s="4" t="e">
        <f t="shared" si="17"/>
        <v>#REF!</v>
      </c>
      <c r="Q92" s="4" t="e">
        <f t="shared" si="18"/>
        <v>#REF!</v>
      </c>
      <c r="R92" s="4" t="e">
        <f t="shared" si="19"/>
        <v>#REF!</v>
      </c>
      <c r="S92" s="14" t="e">
        <f t="shared" si="20"/>
        <v>#REF!</v>
      </c>
      <c r="T92" s="4" t="e">
        <f t="shared" si="21"/>
        <v>#REF!</v>
      </c>
    </row>
    <row r="93" spans="1:20" ht="14.25" thickBot="1" thickTop="1">
      <c r="A93" s="9" t="s">
        <v>102</v>
      </c>
      <c r="B93" s="10" t="e">
        <f>#REF!</f>
        <v>#REF!</v>
      </c>
      <c r="C93" s="10" t="e">
        <f>#REF!</f>
        <v>#REF!</v>
      </c>
      <c r="D93" s="11" t="e">
        <f>INDEX('startovní listina 100 m muži'!$C$5:$I$204,MATCH($B93,'startovní listina 100 m muži'!$C$5:$C$204,0),3)</f>
        <v>#REF!</v>
      </c>
      <c r="E93" s="11" t="e">
        <f>INDEX('startovní listina 100 m muži'!$C$5:$I$204,MATCH($B93,'startovní listina 100 m muži'!$C$5:$C$204,0),4)</f>
        <v>#REF!</v>
      </c>
      <c r="F93" s="11" t="e">
        <f>INDEX('startovní listina 100 m muži'!$C$5:$I$204,MATCH($B93,'startovní listina 100 m muži'!$C$5:$C$204,0),6)</f>
        <v>#REF!</v>
      </c>
      <c r="G93" s="11" t="e">
        <f>INDEX(#REF!,MATCH($B93,#REF!,0),3)</f>
        <v>#REF!</v>
      </c>
      <c r="H93" s="11" t="e">
        <f>INDEX(#REF!,MATCH($B93,#REF!,0),4)</f>
        <v>#REF!</v>
      </c>
      <c r="I93" s="11" t="e">
        <f>INDEX(#REF!,MATCH($B93,#REF!,0),6)</f>
        <v>#REF!</v>
      </c>
      <c r="J93" s="12" t="e">
        <f t="shared" si="11"/>
        <v>#REF!</v>
      </c>
      <c r="K93" s="37" t="e">
        <f t="shared" si="12"/>
        <v>#REF!</v>
      </c>
      <c r="L93" s="4" t="e">
        <f t="shared" si="13"/>
        <v>#REF!</v>
      </c>
      <c r="M93" s="46" t="e">
        <f t="shared" si="14"/>
        <v>#REF!</v>
      </c>
      <c r="N93" s="46" t="e">
        <f t="shared" si="15"/>
        <v>#REF!</v>
      </c>
      <c r="O93" s="46" t="e">
        <f t="shared" si="16"/>
        <v>#REF!</v>
      </c>
      <c r="P93" s="4" t="e">
        <f t="shared" si="17"/>
        <v>#REF!</v>
      </c>
      <c r="Q93" s="4" t="e">
        <f t="shared" si="18"/>
        <v>#REF!</v>
      </c>
      <c r="R93" s="4" t="e">
        <f t="shared" si="19"/>
        <v>#REF!</v>
      </c>
      <c r="S93" s="14" t="e">
        <f t="shared" si="20"/>
        <v>#REF!</v>
      </c>
      <c r="T93" s="4" t="e">
        <f t="shared" si="21"/>
        <v>#REF!</v>
      </c>
    </row>
    <row r="94" spans="1:20" ht="13.5" thickBot="1">
      <c r="A94" s="13" t="s">
        <v>103</v>
      </c>
      <c r="B94" s="10" t="e">
        <f>#REF!</f>
        <v>#REF!</v>
      </c>
      <c r="C94" s="10" t="e">
        <f>#REF!</f>
        <v>#REF!</v>
      </c>
      <c r="D94" s="11" t="e">
        <f>INDEX('startovní listina 100 m muži'!$C$5:$I$204,MATCH($B94,'startovní listina 100 m muži'!$C$5:$C$204,0),3)</f>
        <v>#REF!</v>
      </c>
      <c r="E94" s="11" t="e">
        <f>INDEX('startovní listina 100 m muži'!$C$5:$I$204,MATCH($B94,'startovní listina 100 m muži'!$C$5:$C$204,0),4)</f>
        <v>#REF!</v>
      </c>
      <c r="F94" s="11" t="e">
        <f>INDEX('startovní listina 100 m muži'!$C$5:$I$204,MATCH($B94,'startovní listina 100 m muži'!$C$5:$C$204,0),6)</f>
        <v>#REF!</v>
      </c>
      <c r="G94" s="11" t="e">
        <f>INDEX(#REF!,MATCH($B94,#REF!,0),3)</f>
        <v>#REF!</v>
      </c>
      <c r="H94" s="11" t="e">
        <f>INDEX(#REF!,MATCH($B94,#REF!,0),4)</f>
        <v>#REF!</v>
      </c>
      <c r="I94" s="11" t="e">
        <f>INDEX(#REF!,MATCH($B94,#REF!,0),6)</f>
        <v>#REF!</v>
      </c>
      <c r="J94" s="12" t="e">
        <f t="shared" si="11"/>
        <v>#REF!</v>
      </c>
      <c r="K94" s="37" t="e">
        <f t="shared" si="12"/>
        <v>#REF!</v>
      </c>
      <c r="L94" s="4" t="e">
        <f t="shared" si="13"/>
        <v>#REF!</v>
      </c>
      <c r="M94" s="46" t="e">
        <f t="shared" si="14"/>
        <v>#REF!</v>
      </c>
      <c r="N94" s="46" t="e">
        <f t="shared" si="15"/>
        <v>#REF!</v>
      </c>
      <c r="O94" s="46" t="e">
        <f t="shared" si="16"/>
        <v>#REF!</v>
      </c>
      <c r="P94" s="4" t="e">
        <f t="shared" si="17"/>
        <v>#REF!</v>
      </c>
      <c r="Q94" s="4" t="e">
        <f t="shared" si="18"/>
        <v>#REF!</v>
      </c>
      <c r="R94" s="4" t="e">
        <f t="shared" si="19"/>
        <v>#REF!</v>
      </c>
      <c r="S94" s="14" t="e">
        <f t="shared" si="20"/>
        <v>#REF!</v>
      </c>
      <c r="T94" s="4" t="e">
        <f t="shared" si="21"/>
        <v>#REF!</v>
      </c>
    </row>
    <row r="95" spans="1:20" ht="14.25" thickBot="1" thickTop="1">
      <c r="A95" s="9" t="s">
        <v>104</v>
      </c>
      <c r="B95" s="10" t="e">
        <f>#REF!</f>
        <v>#REF!</v>
      </c>
      <c r="C95" s="10" t="e">
        <f>#REF!</f>
        <v>#REF!</v>
      </c>
      <c r="D95" s="11" t="e">
        <f>INDEX('startovní listina 100 m muži'!$C$5:$I$204,MATCH($B95,'startovní listina 100 m muži'!$C$5:$C$204,0),3)</f>
        <v>#REF!</v>
      </c>
      <c r="E95" s="11" t="e">
        <f>INDEX('startovní listina 100 m muži'!$C$5:$I$204,MATCH($B95,'startovní listina 100 m muži'!$C$5:$C$204,0),4)</f>
        <v>#REF!</v>
      </c>
      <c r="F95" s="11" t="e">
        <f>INDEX('startovní listina 100 m muži'!$C$5:$I$204,MATCH($B95,'startovní listina 100 m muži'!$C$5:$C$204,0),6)</f>
        <v>#REF!</v>
      </c>
      <c r="G95" s="11" t="e">
        <f>INDEX(#REF!,MATCH($B95,#REF!,0),3)</f>
        <v>#REF!</v>
      </c>
      <c r="H95" s="11" t="e">
        <f>INDEX(#REF!,MATCH($B95,#REF!,0),4)</f>
        <v>#REF!</v>
      </c>
      <c r="I95" s="11" t="e">
        <f>INDEX(#REF!,MATCH($B95,#REF!,0),6)</f>
        <v>#REF!</v>
      </c>
      <c r="J95" s="12" t="e">
        <f t="shared" si="11"/>
        <v>#REF!</v>
      </c>
      <c r="K95" s="37" t="e">
        <f t="shared" si="12"/>
        <v>#REF!</v>
      </c>
      <c r="L95" s="4" t="e">
        <f t="shared" si="13"/>
        <v>#REF!</v>
      </c>
      <c r="M95" s="46" t="e">
        <f t="shared" si="14"/>
        <v>#REF!</v>
      </c>
      <c r="N95" s="46" t="e">
        <f t="shared" si="15"/>
        <v>#REF!</v>
      </c>
      <c r="O95" s="46" t="e">
        <f t="shared" si="16"/>
        <v>#REF!</v>
      </c>
      <c r="P95" s="4" t="e">
        <f t="shared" si="17"/>
        <v>#REF!</v>
      </c>
      <c r="Q95" s="4" t="e">
        <f t="shared" si="18"/>
        <v>#REF!</v>
      </c>
      <c r="R95" s="4" t="e">
        <f t="shared" si="19"/>
        <v>#REF!</v>
      </c>
      <c r="S95" s="14" t="e">
        <f t="shared" si="20"/>
        <v>#REF!</v>
      </c>
      <c r="T95" s="4" t="e">
        <f t="shared" si="21"/>
        <v>#REF!</v>
      </c>
    </row>
    <row r="96" spans="1:20" ht="13.5" thickBot="1">
      <c r="A96" s="13" t="s">
        <v>105</v>
      </c>
      <c r="B96" s="10" t="e">
        <f>#REF!</f>
        <v>#REF!</v>
      </c>
      <c r="C96" s="10" t="e">
        <f>#REF!</f>
        <v>#REF!</v>
      </c>
      <c r="D96" s="11" t="e">
        <f>INDEX('startovní listina 100 m muži'!$C$5:$I$204,MATCH($B96,'startovní listina 100 m muži'!$C$5:$C$204,0),3)</f>
        <v>#REF!</v>
      </c>
      <c r="E96" s="11" t="e">
        <f>INDEX('startovní listina 100 m muži'!$C$5:$I$204,MATCH($B96,'startovní listina 100 m muži'!$C$5:$C$204,0),4)</f>
        <v>#REF!</v>
      </c>
      <c r="F96" s="11" t="e">
        <f>INDEX('startovní listina 100 m muži'!$C$5:$I$204,MATCH($B96,'startovní listina 100 m muži'!$C$5:$C$204,0),6)</f>
        <v>#REF!</v>
      </c>
      <c r="G96" s="11" t="e">
        <f>INDEX(#REF!,MATCH($B96,#REF!,0),3)</f>
        <v>#REF!</v>
      </c>
      <c r="H96" s="11" t="e">
        <f>INDEX(#REF!,MATCH($B96,#REF!,0),4)</f>
        <v>#REF!</v>
      </c>
      <c r="I96" s="11" t="e">
        <f>INDEX(#REF!,MATCH($B96,#REF!,0),6)</f>
        <v>#REF!</v>
      </c>
      <c r="J96" s="12" t="e">
        <f t="shared" si="11"/>
        <v>#REF!</v>
      </c>
      <c r="K96" s="37" t="e">
        <f t="shared" si="12"/>
        <v>#REF!</v>
      </c>
      <c r="L96" s="4" t="e">
        <f t="shared" si="13"/>
        <v>#REF!</v>
      </c>
      <c r="M96" s="46" t="e">
        <f t="shared" si="14"/>
        <v>#REF!</v>
      </c>
      <c r="N96" s="46" t="e">
        <f t="shared" si="15"/>
        <v>#REF!</v>
      </c>
      <c r="O96" s="46" t="e">
        <f t="shared" si="16"/>
        <v>#REF!</v>
      </c>
      <c r="P96" s="4" t="e">
        <f t="shared" si="17"/>
        <v>#REF!</v>
      </c>
      <c r="Q96" s="4" t="e">
        <f t="shared" si="18"/>
        <v>#REF!</v>
      </c>
      <c r="R96" s="4" t="e">
        <f t="shared" si="19"/>
        <v>#REF!</v>
      </c>
      <c r="S96" s="14" t="e">
        <f t="shared" si="20"/>
        <v>#REF!</v>
      </c>
      <c r="T96" s="4" t="e">
        <f t="shared" si="21"/>
        <v>#REF!</v>
      </c>
    </row>
    <row r="97" spans="1:20" ht="14.25" thickBot="1" thickTop="1">
      <c r="A97" s="9" t="s">
        <v>106</v>
      </c>
      <c r="B97" s="10" t="e">
        <f>#REF!</f>
        <v>#REF!</v>
      </c>
      <c r="C97" s="10" t="e">
        <f>#REF!</f>
        <v>#REF!</v>
      </c>
      <c r="D97" s="11" t="e">
        <f>INDEX('startovní listina 100 m muži'!$C$5:$I$204,MATCH($B97,'startovní listina 100 m muži'!$C$5:$C$204,0),3)</f>
        <v>#REF!</v>
      </c>
      <c r="E97" s="11" t="e">
        <f>INDEX('startovní listina 100 m muži'!$C$5:$I$204,MATCH($B97,'startovní listina 100 m muži'!$C$5:$C$204,0),4)</f>
        <v>#REF!</v>
      </c>
      <c r="F97" s="11" t="e">
        <f>INDEX('startovní listina 100 m muži'!$C$5:$I$204,MATCH($B97,'startovní listina 100 m muži'!$C$5:$C$204,0),6)</f>
        <v>#REF!</v>
      </c>
      <c r="G97" s="11" t="e">
        <f>INDEX(#REF!,MATCH($B97,#REF!,0),3)</f>
        <v>#REF!</v>
      </c>
      <c r="H97" s="11" t="e">
        <f>INDEX(#REF!,MATCH($B97,#REF!,0),4)</f>
        <v>#REF!</v>
      </c>
      <c r="I97" s="11" t="e">
        <f>INDEX(#REF!,MATCH($B97,#REF!,0),6)</f>
        <v>#REF!</v>
      </c>
      <c r="J97" s="12" t="e">
        <f t="shared" si="11"/>
        <v>#REF!</v>
      </c>
      <c r="K97" s="37" t="e">
        <f t="shared" si="12"/>
        <v>#REF!</v>
      </c>
      <c r="L97" s="4" t="e">
        <f t="shared" si="13"/>
        <v>#REF!</v>
      </c>
      <c r="M97" s="46" t="e">
        <f t="shared" si="14"/>
        <v>#REF!</v>
      </c>
      <c r="N97" s="46" t="e">
        <f t="shared" si="15"/>
        <v>#REF!</v>
      </c>
      <c r="O97" s="46" t="e">
        <f t="shared" si="16"/>
        <v>#REF!</v>
      </c>
      <c r="P97" s="4" t="e">
        <f t="shared" si="17"/>
        <v>#REF!</v>
      </c>
      <c r="Q97" s="4" t="e">
        <f t="shared" si="18"/>
        <v>#REF!</v>
      </c>
      <c r="R97" s="4" t="e">
        <f t="shared" si="19"/>
        <v>#REF!</v>
      </c>
      <c r="S97" s="14" t="e">
        <f t="shared" si="20"/>
        <v>#REF!</v>
      </c>
      <c r="T97" s="4" t="e">
        <f t="shared" si="21"/>
        <v>#REF!</v>
      </c>
    </row>
    <row r="98" spans="1:20" ht="13.5" thickBot="1">
      <c r="A98" s="13" t="s">
        <v>107</v>
      </c>
      <c r="B98" s="10" t="e">
        <f>#REF!</f>
        <v>#REF!</v>
      </c>
      <c r="C98" s="10" t="e">
        <f>#REF!</f>
        <v>#REF!</v>
      </c>
      <c r="D98" s="11" t="e">
        <f>INDEX('startovní listina 100 m muži'!$C$5:$I$204,MATCH($B98,'startovní listina 100 m muži'!$C$5:$C$204,0),3)</f>
        <v>#REF!</v>
      </c>
      <c r="E98" s="11" t="e">
        <f>INDEX('startovní listina 100 m muži'!$C$5:$I$204,MATCH($B98,'startovní listina 100 m muži'!$C$5:$C$204,0),4)</f>
        <v>#REF!</v>
      </c>
      <c r="F98" s="11" t="e">
        <f>INDEX('startovní listina 100 m muži'!$C$5:$I$204,MATCH($B98,'startovní listina 100 m muži'!$C$5:$C$204,0),6)</f>
        <v>#REF!</v>
      </c>
      <c r="G98" s="11" t="e">
        <f>INDEX(#REF!,MATCH($B98,#REF!,0),3)</f>
        <v>#REF!</v>
      </c>
      <c r="H98" s="11" t="e">
        <f>INDEX(#REF!,MATCH($B98,#REF!,0),4)</f>
        <v>#REF!</v>
      </c>
      <c r="I98" s="11" t="e">
        <f>INDEX(#REF!,MATCH($B98,#REF!,0),6)</f>
        <v>#REF!</v>
      </c>
      <c r="J98" s="12" t="e">
        <f t="shared" si="11"/>
        <v>#REF!</v>
      </c>
      <c r="K98" s="37" t="e">
        <f t="shared" si="12"/>
        <v>#REF!</v>
      </c>
      <c r="L98" s="4" t="e">
        <f t="shared" si="13"/>
        <v>#REF!</v>
      </c>
      <c r="M98" s="46" t="e">
        <f t="shared" si="14"/>
        <v>#REF!</v>
      </c>
      <c r="N98" s="46" t="e">
        <f t="shared" si="15"/>
        <v>#REF!</v>
      </c>
      <c r="O98" s="46" t="e">
        <f t="shared" si="16"/>
        <v>#REF!</v>
      </c>
      <c r="P98" s="4" t="e">
        <f t="shared" si="17"/>
        <v>#REF!</v>
      </c>
      <c r="Q98" s="4" t="e">
        <f t="shared" si="18"/>
        <v>#REF!</v>
      </c>
      <c r="R98" s="4" t="e">
        <f t="shared" si="19"/>
        <v>#REF!</v>
      </c>
      <c r="S98" s="14" t="e">
        <f t="shared" si="20"/>
        <v>#REF!</v>
      </c>
      <c r="T98" s="4" t="e">
        <f t="shared" si="21"/>
        <v>#REF!</v>
      </c>
    </row>
    <row r="99" spans="1:20" ht="14.25" thickBot="1" thickTop="1">
      <c r="A99" s="9" t="s">
        <v>108</v>
      </c>
      <c r="B99" s="10" t="e">
        <f>#REF!</f>
        <v>#REF!</v>
      </c>
      <c r="C99" s="10" t="e">
        <f>#REF!</f>
        <v>#REF!</v>
      </c>
      <c r="D99" s="11" t="e">
        <f>INDEX('startovní listina 100 m muži'!$C$5:$I$204,MATCH($B99,'startovní listina 100 m muži'!$C$5:$C$204,0),3)</f>
        <v>#REF!</v>
      </c>
      <c r="E99" s="11" t="e">
        <f>INDEX('startovní listina 100 m muži'!$C$5:$I$204,MATCH($B99,'startovní listina 100 m muži'!$C$5:$C$204,0),4)</f>
        <v>#REF!</v>
      </c>
      <c r="F99" s="11" t="e">
        <f>INDEX('startovní listina 100 m muži'!$C$5:$I$204,MATCH($B99,'startovní listina 100 m muži'!$C$5:$C$204,0),6)</f>
        <v>#REF!</v>
      </c>
      <c r="G99" s="11" t="e">
        <f>INDEX(#REF!,MATCH($B99,#REF!,0),3)</f>
        <v>#REF!</v>
      </c>
      <c r="H99" s="11" t="e">
        <f>INDEX(#REF!,MATCH($B99,#REF!,0),4)</f>
        <v>#REF!</v>
      </c>
      <c r="I99" s="11" t="e">
        <f>INDEX(#REF!,MATCH($B99,#REF!,0),6)</f>
        <v>#REF!</v>
      </c>
      <c r="J99" s="12" t="e">
        <f t="shared" si="11"/>
        <v>#REF!</v>
      </c>
      <c r="K99" s="37" t="e">
        <f t="shared" si="12"/>
        <v>#REF!</v>
      </c>
      <c r="L99" s="4" t="e">
        <f t="shared" si="13"/>
        <v>#REF!</v>
      </c>
      <c r="M99" s="46" t="e">
        <f t="shared" si="14"/>
        <v>#REF!</v>
      </c>
      <c r="N99" s="46" t="e">
        <f t="shared" si="15"/>
        <v>#REF!</v>
      </c>
      <c r="O99" s="46" t="e">
        <f t="shared" si="16"/>
        <v>#REF!</v>
      </c>
      <c r="P99" s="4" t="e">
        <f t="shared" si="17"/>
        <v>#REF!</v>
      </c>
      <c r="Q99" s="4" t="e">
        <f t="shared" si="18"/>
        <v>#REF!</v>
      </c>
      <c r="R99" s="4" t="e">
        <f t="shared" si="19"/>
        <v>#REF!</v>
      </c>
      <c r="S99" s="14" t="e">
        <f t="shared" si="20"/>
        <v>#REF!</v>
      </c>
      <c r="T99" s="4" t="e">
        <f t="shared" si="21"/>
        <v>#REF!</v>
      </c>
    </row>
    <row r="100" spans="1:20" ht="13.5" thickBot="1">
      <c r="A100" s="13" t="s">
        <v>109</v>
      </c>
      <c r="B100" s="10" t="e">
        <f>#REF!</f>
        <v>#REF!</v>
      </c>
      <c r="C100" s="10" t="e">
        <f>#REF!</f>
        <v>#REF!</v>
      </c>
      <c r="D100" s="11" t="e">
        <f>INDEX('startovní listina 100 m muži'!$C$5:$I$204,MATCH($B100,'startovní listina 100 m muži'!$C$5:$C$204,0),3)</f>
        <v>#REF!</v>
      </c>
      <c r="E100" s="11" t="e">
        <f>INDEX('startovní listina 100 m muži'!$C$5:$I$204,MATCH($B100,'startovní listina 100 m muži'!$C$5:$C$204,0),4)</f>
        <v>#REF!</v>
      </c>
      <c r="F100" s="11" t="e">
        <f>INDEX('startovní listina 100 m muži'!$C$5:$I$204,MATCH($B100,'startovní listina 100 m muži'!$C$5:$C$204,0),6)</f>
        <v>#REF!</v>
      </c>
      <c r="G100" s="11" t="e">
        <f>INDEX(#REF!,MATCH($B100,#REF!,0),3)</f>
        <v>#REF!</v>
      </c>
      <c r="H100" s="11" t="e">
        <f>INDEX(#REF!,MATCH($B100,#REF!,0),4)</f>
        <v>#REF!</v>
      </c>
      <c r="I100" s="11" t="e">
        <f>INDEX(#REF!,MATCH($B100,#REF!,0),6)</f>
        <v>#REF!</v>
      </c>
      <c r="J100" s="12" t="e">
        <f t="shared" si="11"/>
        <v>#REF!</v>
      </c>
      <c r="K100" s="37" t="e">
        <f t="shared" si="12"/>
        <v>#REF!</v>
      </c>
      <c r="L100" s="4" t="e">
        <f t="shared" si="13"/>
        <v>#REF!</v>
      </c>
      <c r="M100" s="46" t="e">
        <f t="shared" si="14"/>
        <v>#REF!</v>
      </c>
      <c r="N100" s="46" t="e">
        <f t="shared" si="15"/>
        <v>#REF!</v>
      </c>
      <c r="O100" s="46" t="e">
        <f t="shared" si="16"/>
        <v>#REF!</v>
      </c>
      <c r="P100" s="4" t="e">
        <f t="shared" si="17"/>
        <v>#REF!</v>
      </c>
      <c r="Q100" s="4" t="e">
        <f t="shared" si="18"/>
        <v>#REF!</v>
      </c>
      <c r="R100" s="4" t="e">
        <f t="shared" si="19"/>
        <v>#REF!</v>
      </c>
      <c r="S100" s="14" t="e">
        <f t="shared" si="20"/>
        <v>#REF!</v>
      </c>
      <c r="T100" s="4" t="e">
        <f t="shared" si="21"/>
        <v>#REF!</v>
      </c>
    </row>
    <row r="101" spans="1:20" ht="14.25" thickBot="1" thickTop="1">
      <c r="A101" s="9" t="s">
        <v>110</v>
      </c>
      <c r="B101" s="10" t="e">
        <f>#REF!</f>
        <v>#REF!</v>
      </c>
      <c r="C101" s="10" t="e">
        <f>#REF!</f>
        <v>#REF!</v>
      </c>
      <c r="D101" s="11" t="e">
        <f>INDEX('startovní listina 100 m muži'!$C$5:$I$204,MATCH($B101,'startovní listina 100 m muži'!$C$5:$C$204,0),3)</f>
        <v>#REF!</v>
      </c>
      <c r="E101" s="11" t="e">
        <f>INDEX('startovní listina 100 m muži'!$C$5:$I$204,MATCH($B101,'startovní listina 100 m muži'!$C$5:$C$204,0),4)</f>
        <v>#REF!</v>
      </c>
      <c r="F101" s="11" t="e">
        <f>INDEX('startovní listina 100 m muži'!$C$5:$I$204,MATCH($B101,'startovní listina 100 m muži'!$C$5:$C$204,0),6)</f>
        <v>#REF!</v>
      </c>
      <c r="G101" s="11" t="e">
        <f>INDEX(#REF!,MATCH($B101,#REF!,0),3)</f>
        <v>#REF!</v>
      </c>
      <c r="H101" s="11" t="e">
        <f>INDEX(#REF!,MATCH($B101,#REF!,0),4)</f>
        <v>#REF!</v>
      </c>
      <c r="I101" s="11" t="e">
        <f>INDEX(#REF!,MATCH($B101,#REF!,0),6)</f>
        <v>#REF!</v>
      </c>
      <c r="J101" s="12" t="e">
        <f t="shared" si="11"/>
        <v>#REF!</v>
      </c>
      <c r="K101" s="37" t="e">
        <f t="shared" si="12"/>
        <v>#REF!</v>
      </c>
      <c r="L101" s="4" t="e">
        <f t="shared" si="13"/>
        <v>#REF!</v>
      </c>
      <c r="M101" s="46" t="e">
        <f t="shared" si="14"/>
        <v>#REF!</v>
      </c>
      <c r="N101" s="46" t="e">
        <f t="shared" si="15"/>
        <v>#REF!</v>
      </c>
      <c r="O101" s="46" t="e">
        <f t="shared" si="16"/>
        <v>#REF!</v>
      </c>
      <c r="P101" s="4" t="e">
        <f t="shared" si="17"/>
        <v>#REF!</v>
      </c>
      <c r="Q101" s="4" t="e">
        <f t="shared" si="18"/>
        <v>#REF!</v>
      </c>
      <c r="R101" s="4" t="e">
        <f t="shared" si="19"/>
        <v>#REF!</v>
      </c>
      <c r="S101" s="14" t="e">
        <f t="shared" si="20"/>
        <v>#REF!</v>
      </c>
      <c r="T101" s="4" t="e">
        <f t="shared" si="21"/>
        <v>#REF!</v>
      </c>
    </row>
    <row r="102" spans="1:20" ht="13.5" thickBot="1">
      <c r="A102" s="13" t="s">
        <v>111</v>
      </c>
      <c r="B102" s="10" t="e">
        <f>#REF!</f>
        <v>#REF!</v>
      </c>
      <c r="C102" s="10" t="e">
        <f>#REF!</f>
        <v>#REF!</v>
      </c>
      <c r="D102" s="11" t="e">
        <f>INDEX('startovní listina 100 m muži'!$C$5:$I$204,MATCH($B102,'startovní listina 100 m muži'!$C$5:$C$204,0),3)</f>
        <v>#REF!</v>
      </c>
      <c r="E102" s="11" t="e">
        <f>INDEX('startovní listina 100 m muži'!$C$5:$I$204,MATCH($B102,'startovní listina 100 m muži'!$C$5:$C$204,0),4)</f>
        <v>#REF!</v>
      </c>
      <c r="F102" s="11" t="e">
        <f>INDEX('startovní listina 100 m muži'!$C$5:$I$204,MATCH($B102,'startovní listina 100 m muži'!$C$5:$C$204,0),6)</f>
        <v>#REF!</v>
      </c>
      <c r="G102" s="11" t="e">
        <f>INDEX(#REF!,MATCH($B102,#REF!,0),3)</f>
        <v>#REF!</v>
      </c>
      <c r="H102" s="11" t="e">
        <f>INDEX(#REF!,MATCH($B102,#REF!,0),4)</f>
        <v>#REF!</v>
      </c>
      <c r="I102" s="11" t="e">
        <f>INDEX(#REF!,MATCH($B102,#REF!,0),6)</f>
        <v>#REF!</v>
      </c>
      <c r="J102" s="12" t="e">
        <f t="shared" si="11"/>
        <v>#REF!</v>
      </c>
      <c r="K102" s="37" t="e">
        <f t="shared" si="12"/>
        <v>#REF!</v>
      </c>
      <c r="L102" s="4" t="e">
        <f t="shared" si="13"/>
        <v>#REF!</v>
      </c>
      <c r="M102" s="46" t="e">
        <f t="shared" si="14"/>
        <v>#REF!</v>
      </c>
      <c r="N102" s="46" t="e">
        <f t="shared" si="15"/>
        <v>#REF!</v>
      </c>
      <c r="O102" s="46" t="e">
        <f t="shared" si="16"/>
        <v>#REF!</v>
      </c>
      <c r="P102" s="4" t="e">
        <f t="shared" si="17"/>
        <v>#REF!</v>
      </c>
      <c r="Q102" s="4" t="e">
        <f t="shared" si="18"/>
        <v>#REF!</v>
      </c>
      <c r="R102" s="4" t="e">
        <f t="shared" si="19"/>
        <v>#REF!</v>
      </c>
      <c r="S102" s="14" t="e">
        <f t="shared" si="20"/>
        <v>#REF!</v>
      </c>
      <c r="T102" s="4" t="e">
        <f t="shared" si="21"/>
        <v>#REF!</v>
      </c>
    </row>
    <row r="103" spans="1:20" ht="14.25" thickBot="1" thickTop="1">
      <c r="A103" s="9" t="s">
        <v>112</v>
      </c>
      <c r="B103" s="10" t="e">
        <f>#REF!</f>
        <v>#REF!</v>
      </c>
      <c r="C103" s="10" t="e">
        <f>#REF!</f>
        <v>#REF!</v>
      </c>
      <c r="D103" s="11" t="e">
        <f>INDEX('startovní listina 100 m muži'!$C$5:$I$204,MATCH($B103,'startovní listina 100 m muži'!$C$5:$C$204,0),3)</f>
        <v>#REF!</v>
      </c>
      <c r="E103" s="11" t="e">
        <f>INDEX('startovní listina 100 m muži'!$C$5:$I$204,MATCH($B103,'startovní listina 100 m muži'!$C$5:$C$204,0),4)</f>
        <v>#REF!</v>
      </c>
      <c r="F103" s="11" t="e">
        <f>INDEX('startovní listina 100 m muži'!$C$5:$I$204,MATCH($B103,'startovní listina 100 m muži'!$C$5:$C$204,0),6)</f>
        <v>#REF!</v>
      </c>
      <c r="G103" s="11" t="e">
        <f>INDEX(#REF!,MATCH($B103,#REF!,0),3)</f>
        <v>#REF!</v>
      </c>
      <c r="H103" s="11" t="e">
        <f>INDEX(#REF!,MATCH($B103,#REF!,0),4)</f>
        <v>#REF!</v>
      </c>
      <c r="I103" s="11" t="e">
        <f>INDEX(#REF!,MATCH($B103,#REF!,0),6)</f>
        <v>#REF!</v>
      </c>
      <c r="J103" s="12" t="e">
        <f t="shared" si="11"/>
        <v>#REF!</v>
      </c>
      <c r="K103" s="37" t="e">
        <f t="shared" si="12"/>
        <v>#REF!</v>
      </c>
      <c r="L103" s="4" t="e">
        <f t="shared" si="13"/>
        <v>#REF!</v>
      </c>
      <c r="M103" s="46" t="e">
        <f t="shared" si="14"/>
        <v>#REF!</v>
      </c>
      <c r="N103" s="46" t="e">
        <f t="shared" si="15"/>
        <v>#REF!</v>
      </c>
      <c r="O103" s="46" t="e">
        <f t="shared" si="16"/>
        <v>#REF!</v>
      </c>
      <c r="P103" s="4" t="e">
        <f t="shared" si="17"/>
        <v>#REF!</v>
      </c>
      <c r="Q103" s="4" t="e">
        <f t="shared" si="18"/>
        <v>#REF!</v>
      </c>
      <c r="R103" s="4" t="e">
        <f t="shared" si="19"/>
        <v>#REF!</v>
      </c>
      <c r="S103" s="14" t="e">
        <f t="shared" si="20"/>
        <v>#REF!</v>
      </c>
      <c r="T103" s="4" t="e">
        <f t="shared" si="21"/>
        <v>#REF!</v>
      </c>
    </row>
    <row r="104" spans="1:20" ht="13.5" thickBot="1">
      <c r="A104" s="13" t="s">
        <v>113</v>
      </c>
      <c r="B104" s="10" t="e">
        <f>#REF!</f>
        <v>#REF!</v>
      </c>
      <c r="C104" s="10" t="e">
        <f>#REF!</f>
        <v>#REF!</v>
      </c>
      <c r="D104" s="11" t="e">
        <f>INDEX('startovní listina 100 m muži'!$C$5:$I$204,MATCH($B104,'startovní listina 100 m muži'!$C$5:$C$204,0),3)</f>
        <v>#REF!</v>
      </c>
      <c r="E104" s="11" t="e">
        <f>INDEX('startovní listina 100 m muži'!$C$5:$I$204,MATCH($B104,'startovní listina 100 m muži'!$C$5:$C$204,0),4)</f>
        <v>#REF!</v>
      </c>
      <c r="F104" s="11" t="e">
        <f>INDEX('startovní listina 100 m muži'!$C$5:$I$204,MATCH($B104,'startovní listina 100 m muži'!$C$5:$C$204,0),6)</f>
        <v>#REF!</v>
      </c>
      <c r="G104" s="11" t="e">
        <f>INDEX(#REF!,MATCH($B104,#REF!,0),3)</f>
        <v>#REF!</v>
      </c>
      <c r="H104" s="11" t="e">
        <f>INDEX(#REF!,MATCH($B104,#REF!,0),4)</f>
        <v>#REF!</v>
      </c>
      <c r="I104" s="11" t="e">
        <f>INDEX(#REF!,MATCH($B104,#REF!,0),6)</f>
        <v>#REF!</v>
      </c>
      <c r="J104" s="12" t="e">
        <f t="shared" si="11"/>
        <v>#REF!</v>
      </c>
      <c r="K104" s="37" t="e">
        <f t="shared" si="12"/>
        <v>#REF!</v>
      </c>
      <c r="L104" s="4" t="e">
        <f t="shared" si="13"/>
        <v>#REF!</v>
      </c>
      <c r="M104" s="46" t="e">
        <f t="shared" si="14"/>
        <v>#REF!</v>
      </c>
      <c r="N104" s="46" t="e">
        <f t="shared" si="15"/>
        <v>#REF!</v>
      </c>
      <c r="O104" s="46" t="e">
        <f t="shared" si="16"/>
        <v>#REF!</v>
      </c>
      <c r="P104" s="4" t="e">
        <f t="shared" si="17"/>
        <v>#REF!</v>
      </c>
      <c r="Q104" s="4" t="e">
        <f t="shared" si="18"/>
        <v>#REF!</v>
      </c>
      <c r="R104" s="4" t="e">
        <f t="shared" si="19"/>
        <v>#REF!</v>
      </c>
      <c r="S104" s="14" t="e">
        <f t="shared" si="20"/>
        <v>#REF!</v>
      </c>
      <c r="T104" s="4" t="e">
        <f t="shared" si="21"/>
        <v>#REF!</v>
      </c>
    </row>
    <row r="105" spans="1:20" ht="14.25" thickBot="1" thickTop="1">
      <c r="A105" s="9" t="s">
        <v>114</v>
      </c>
      <c r="B105" s="10" t="e">
        <f>#REF!</f>
        <v>#REF!</v>
      </c>
      <c r="C105" s="10" t="e">
        <f>#REF!</f>
        <v>#REF!</v>
      </c>
      <c r="D105" s="11" t="e">
        <f>INDEX('startovní listina 100 m muži'!$C$5:$I$204,MATCH($B105,'startovní listina 100 m muži'!$C$5:$C$204,0),3)</f>
        <v>#REF!</v>
      </c>
      <c r="E105" s="11" t="e">
        <f>INDEX('startovní listina 100 m muži'!$C$5:$I$204,MATCH($B105,'startovní listina 100 m muži'!$C$5:$C$204,0),4)</f>
        <v>#REF!</v>
      </c>
      <c r="F105" s="11" t="e">
        <f>INDEX('startovní listina 100 m muži'!$C$5:$I$204,MATCH($B105,'startovní listina 100 m muži'!$C$5:$C$204,0),6)</f>
        <v>#REF!</v>
      </c>
      <c r="G105" s="11" t="e">
        <f>INDEX(#REF!,MATCH($B105,#REF!,0),3)</f>
        <v>#REF!</v>
      </c>
      <c r="H105" s="11" t="e">
        <f>INDEX(#REF!,MATCH($B105,#REF!,0),4)</f>
        <v>#REF!</v>
      </c>
      <c r="I105" s="11" t="e">
        <f>INDEX(#REF!,MATCH($B105,#REF!,0),6)</f>
        <v>#REF!</v>
      </c>
      <c r="J105" s="12" t="e">
        <f t="shared" si="11"/>
        <v>#REF!</v>
      </c>
      <c r="K105" s="37" t="e">
        <f t="shared" si="12"/>
        <v>#REF!</v>
      </c>
      <c r="L105" s="4" t="e">
        <f t="shared" si="13"/>
        <v>#REF!</v>
      </c>
      <c r="M105" s="46" t="e">
        <f t="shared" si="14"/>
        <v>#REF!</v>
      </c>
      <c r="N105" s="46" t="e">
        <f t="shared" si="15"/>
        <v>#REF!</v>
      </c>
      <c r="O105" s="46" t="e">
        <f t="shared" si="16"/>
        <v>#REF!</v>
      </c>
      <c r="P105" s="4" t="e">
        <f t="shared" si="17"/>
        <v>#REF!</v>
      </c>
      <c r="Q105" s="4" t="e">
        <f t="shared" si="18"/>
        <v>#REF!</v>
      </c>
      <c r="R105" s="4" t="e">
        <f t="shared" si="19"/>
        <v>#REF!</v>
      </c>
      <c r="S105" s="14" t="e">
        <f t="shared" si="20"/>
        <v>#REF!</v>
      </c>
      <c r="T105" s="4" t="e">
        <f t="shared" si="21"/>
        <v>#REF!</v>
      </c>
    </row>
    <row r="106" spans="1:20" ht="13.5" thickBot="1">
      <c r="A106" s="13" t="s">
        <v>115</v>
      </c>
      <c r="B106" s="10" t="e">
        <f>#REF!</f>
        <v>#REF!</v>
      </c>
      <c r="C106" s="10" t="e">
        <f>#REF!</f>
        <v>#REF!</v>
      </c>
      <c r="D106" s="11" t="e">
        <f>INDEX('startovní listina 100 m muži'!$C$5:$I$204,MATCH($B106,'startovní listina 100 m muži'!$C$5:$C$204,0),3)</f>
        <v>#REF!</v>
      </c>
      <c r="E106" s="11" t="e">
        <f>INDEX('startovní listina 100 m muži'!$C$5:$I$204,MATCH($B106,'startovní listina 100 m muži'!$C$5:$C$204,0),4)</f>
        <v>#REF!</v>
      </c>
      <c r="F106" s="11" t="e">
        <f>INDEX('startovní listina 100 m muži'!$C$5:$I$204,MATCH($B106,'startovní listina 100 m muži'!$C$5:$C$204,0),6)</f>
        <v>#REF!</v>
      </c>
      <c r="G106" s="11" t="e">
        <f>INDEX(#REF!,MATCH($B106,#REF!,0),3)</f>
        <v>#REF!</v>
      </c>
      <c r="H106" s="11" t="e">
        <f>INDEX(#REF!,MATCH($B106,#REF!,0),4)</f>
        <v>#REF!</v>
      </c>
      <c r="I106" s="11" t="e">
        <f>INDEX(#REF!,MATCH($B106,#REF!,0),6)</f>
        <v>#REF!</v>
      </c>
      <c r="J106" s="12" t="e">
        <f t="shared" si="11"/>
        <v>#REF!</v>
      </c>
      <c r="K106" s="37" t="e">
        <f t="shared" si="12"/>
        <v>#REF!</v>
      </c>
      <c r="L106" s="4" t="e">
        <f t="shared" si="13"/>
        <v>#REF!</v>
      </c>
      <c r="M106" s="46" t="e">
        <f t="shared" si="14"/>
        <v>#REF!</v>
      </c>
      <c r="N106" s="46" t="e">
        <f t="shared" si="15"/>
        <v>#REF!</v>
      </c>
      <c r="O106" s="46" t="e">
        <f t="shared" si="16"/>
        <v>#REF!</v>
      </c>
      <c r="P106" s="4" t="e">
        <f t="shared" si="17"/>
        <v>#REF!</v>
      </c>
      <c r="Q106" s="4" t="e">
        <f t="shared" si="18"/>
        <v>#REF!</v>
      </c>
      <c r="R106" s="4" t="e">
        <f t="shared" si="19"/>
        <v>#REF!</v>
      </c>
      <c r="S106" s="14" t="e">
        <f t="shared" si="20"/>
        <v>#REF!</v>
      </c>
      <c r="T106" s="4" t="e">
        <f t="shared" si="21"/>
        <v>#REF!</v>
      </c>
    </row>
    <row r="107" spans="1:20" ht="14.25" thickBot="1" thickTop="1">
      <c r="A107" s="9" t="s">
        <v>116</v>
      </c>
      <c r="B107" s="10" t="e">
        <f>#REF!</f>
        <v>#REF!</v>
      </c>
      <c r="C107" s="10" t="e">
        <f>#REF!</f>
        <v>#REF!</v>
      </c>
      <c r="D107" s="11" t="e">
        <f>INDEX('startovní listina 100 m muži'!$C$5:$I$204,MATCH($B107,'startovní listina 100 m muži'!$C$5:$C$204,0),3)</f>
        <v>#REF!</v>
      </c>
      <c r="E107" s="11" t="e">
        <f>INDEX('startovní listina 100 m muži'!$C$5:$I$204,MATCH($B107,'startovní listina 100 m muži'!$C$5:$C$204,0),4)</f>
        <v>#REF!</v>
      </c>
      <c r="F107" s="11" t="e">
        <f>INDEX('startovní listina 100 m muži'!$C$5:$I$204,MATCH($B107,'startovní listina 100 m muži'!$C$5:$C$204,0),6)</f>
        <v>#REF!</v>
      </c>
      <c r="G107" s="11" t="e">
        <f>INDEX(#REF!,MATCH($B107,#REF!,0),3)</f>
        <v>#REF!</v>
      </c>
      <c r="H107" s="11" t="e">
        <f>INDEX(#REF!,MATCH($B107,#REF!,0),4)</f>
        <v>#REF!</v>
      </c>
      <c r="I107" s="11" t="e">
        <f>INDEX(#REF!,MATCH($B107,#REF!,0),6)</f>
        <v>#REF!</v>
      </c>
      <c r="J107" s="12" t="e">
        <f t="shared" si="11"/>
        <v>#REF!</v>
      </c>
      <c r="K107" s="37" t="e">
        <f t="shared" si="12"/>
        <v>#REF!</v>
      </c>
      <c r="L107" s="4" t="e">
        <f t="shared" si="13"/>
        <v>#REF!</v>
      </c>
      <c r="M107" s="46" t="e">
        <f t="shared" si="14"/>
        <v>#REF!</v>
      </c>
      <c r="N107" s="46" t="e">
        <f t="shared" si="15"/>
        <v>#REF!</v>
      </c>
      <c r="O107" s="46" t="e">
        <f t="shared" si="16"/>
        <v>#REF!</v>
      </c>
      <c r="P107" s="4" t="e">
        <f t="shared" si="17"/>
        <v>#REF!</v>
      </c>
      <c r="Q107" s="4" t="e">
        <f t="shared" si="18"/>
        <v>#REF!</v>
      </c>
      <c r="R107" s="4" t="e">
        <f t="shared" si="19"/>
        <v>#REF!</v>
      </c>
      <c r="S107" s="14" t="e">
        <f t="shared" si="20"/>
        <v>#REF!</v>
      </c>
      <c r="T107" s="4" t="e">
        <f t="shared" si="21"/>
        <v>#REF!</v>
      </c>
    </row>
    <row r="108" spans="1:20" ht="13.5" thickBot="1">
      <c r="A108" s="13" t="s">
        <v>117</v>
      </c>
      <c r="B108" s="10" t="e">
        <f>#REF!</f>
        <v>#REF!</v>
      </c>
      <c r="C108" s="10" t="e">
        <f>#REF!</f>
        <v>#REF!</v>
      </c>
      <c r="D108" s="11" t="e">
        <f>INDEX('startovní listina 100 m muži'!$C$5:$I$204,MATCH($B108,'startovní listina 100 m muži'!$C$5:$C$204,0),3)</f>
        <v>#REF!</v>
      </c>
      <c r="E108" s="11" t="e">
        <f>INDEX('startovní listina 100 m muži'!$C$5:$I$204,MATCH($B108,'startovní listina 100 m muži'!$C$5:$C$204,0),4)</f>
        <v>#REF!</v>
      </c>
      <c r="F108" s="11" t="e">
        <f>INDEX('startovní listina 100 m muži'!$C$5:$I$204,MATCH($B108,'startovní listina 100 m muži'!$C$5:$C$204,0),6)</f>
        <v>#REF!</v>
      </c>
      <c r="G108" s="11" t="e">
        <f>INDEX(#REF!,MATCH($B108,#REF!,0),3)</f>
        <v>#REF!</v>
      </c>
      <c r="H108" s="11" t="e">
        <f>INDEX(#REF!,MATCH($B108,#REF!,0),4)</f>
        <v>#REF!</v>
      </c>
      <c r="I108" s="11" t="e">
        <f>INDEX(#REF!,MATCH($B108,#REF!,0),6)</f>
        <v>#REF!</v>
      </c>
      <c r="J108" s="12" t="e">
        <f t="shared" si="11"/>
        <v>#REF!</v>
      </c>
      <c r="K108" s="37" t="e">
        <f t="shared" si="12"/>
        <v>#REF!</v>
      </c>
      <c r="L108" s="4" t="e">
        <f t="shared" si="13"/>
        <v>#REF!</v>
      </c>
      <c r="M108" s="46" t="e">
        <f t="shared" si="14"/>
        <v>#REF!</v>
      </c>
      <c r="N108" s="46" t="e">
        <f t="shared" si="15"/>
        <v>#REF!</v>
      </c>
      <c r="O108" s="46" t="e">
        <f t="shared" si="16"/>
        <v>#REF!</v>
      </c>
      <c r="P108" s="4" t="e">
        <f t="shared" si="17"/>
        <v>#REF!</v>
      </c>
      <c r="Q108" s="4" t="e">
        <f t="shared" si="18"/>
        <v>#REF!</v>
      </c>
      <c r="R108" s="4" t="e">
        <f t="shared" si="19"/>
        <v>#REF!</v>
      </c>
      <c r="S108" s="14" t="e">
        <f t="shared" si="20"/>
        <v>#REF!</v>
      </c>
      <c r="T108" s="4" t="e">
        <f t="shared" si="21"/>
        <v>#REF!</v>
      </c>
    </row>
    <row r="109" spans="1:20" ht="14.25" thickBot="1" thickTop="1">
      <c r="A109" s="9" t="s">
        <v>118</v>
      </c>
      <c r="B109" s="10" t="e">
        <f>#REF!</f>
        <v>#REF!</v>
      </c>
      <c r="C109" s="10" t="e">
        <f>#REF!</f>
        <v>#REF!</v>
      </c>
      <c r="D109" s="11" t="e">
        <f>INDEX('startovní listina 100 m muži'!$C$5:$I$204,MATCH($B109,'startovní listina 100 m muži'!$C$5:$C$204,0),3)</f>
        <v>#REF!</v>
      </c>
      <c r="E109" s="11" t="e">
        <f>INDEX('startovní listina 100 m muži'!$C$5:$I$204,MATCH($B109,'startovní listina 100 m muži'!$C$5:$C$204,0),4)</f>
        <v>#REF!</v>
      </c>
      <c r="F109" s="11" t="e">
        <f>INDEX('startovní listina 100 m muži'!$C$5:$I$204,MATCH($B109,'startovní listina 100 m muži'!$C$5:$C$204,0),6)</f>
        <v>#REF!</v>
      </c>
      <c r="G109" s="11" t="e">
        <f>INDEX(#REF!,MATCH($B109,#REF!,0),3)</f>
        <v>#REF!</v>
      </c>
      <c r="H109" s="11" t="e">
        <f>INDEX(#REF!,MATCH($B109,#REF!,0),4)</f>
        <v>#REF!</v>
      </c>
      <c r="I109" s="11" t="e">
        <f>INDEX(#REF!,MATCH($B109,#REF!,0),6)</f>
        <v>#REF!</v>
      </c>
      <c r="J109" s="12" t="e">
        <f t="shared" si="11"/>
        <v>#REF!</v>
      </c>
      <c r="K109" s="37" t="e">
        <f t="shared" si="12"/>
        <v>#REF!</v>
      </c>
      <c r="L109" s="4" t="e">
        <f t="shared" si="13"/>
        <v>#REF!</v>
      </c>
      <c r="M109" s="46" t="e">
        <f t="shared" si="14"/>
        <v>#REF!</v>
      </c>
      <c r="N109" s="46" t="e">
        <f t="shared" si="15"/>
        <v>#REF!</v>
      </c>
      <c r="O109" s="46" t="e">
        <f t="shared" si="16"/>
        <v>#REF!</v>
      </c>
      <c r="P109" s="4" t="e">
        <f t="shared" si="17"/>
        <v>#REF!</v>
      </c>
      <c r="Q109" s="4" t="e">
        <f t="shared" si="18"/>
        <v>#REF!</v>
      </c>
      <c r="R109" s="4" t="e">
        <f t="shared" si="19"/>
        <v>#REF!</v>
      </c>
      <c r="S109" s="14" t="e">
        <f t="shared" si="20"/>
        <v>#REF!</v>
      </c>
      <c r="T109" s="4" t="e">
        <f t="shared" si="21"/>
        <v>#REF!</v>
      </c>
    </row>
    <row r="110" spans="1:20" ht="13.5" thickBot="1">
      <c r="A110" s="13" t="s">
        <v>119</v>
      </c>
      <c r="B110" s="10" t="e">
        <f>#REF!</f>
        <v>#REF!</v>
      </c>
      <c r="C110" s="10" t="e">
        <f>#REF!</f>
        <v>#REF!</v>
      </c>
      <c r="D110" s="11" t="e">
        <f>INDEX('startovní listina 100 m muži'!$C$5:$I$204,MATCH($B110,'startovní listina 100 m muži'!$C$5:$C$204,0),3)</f>
        <v>#REF!</v>
      </c>
      <c r="E110" s="11" t="e">
        <f>INDEX('startovní listina 100 m muži'!$C$5:$I$204,MATCH($B110,'startovní listina 100 m muži'!$C$5:$C$204,0),4)</f>
        <v>#REF!</v>
      </c>
      <c r="F110" s="11" t="e">
        <f>INDEX('startovní listina 100 m muži'!$C$5:$I$204,MATCH($B110,'startovní listina 100 m muži'!$C$5:$C$204,0),6)</f>
        <v>#REF!</v>
      </c>
      <c r="G110" s="11" t="e">
        <f>INDEX(#REF!,MATCH($B110,#REF!,0),3)</f>
        <v>#REF!</v>
      </c>
      <c r="H110" s="11" t="e">
        <f>INDEX(#REF!,MATCH($B110,#REF!,0),4)</f>
        <v>#REF!</v>
      </c>
      <c r="I110" s="11" t="e">
        <f>INDEX(#REF!,MATCH($B110,#REF!,0),6)</f>
        <v>#REF!</v>
      </c>
      <c r="J110" s="12" t="e">
        <f t="shared" si="11"/>
        <v>#REF!</v>
      </c>
      <c r="K110" s="37" t="e">
        <f t="shared" si="12"/>
        <v>#REF!</v>
      </c>
      <c r="L110" s="4" t="e">
        <f t="shared" si="13"/>
        <v>#REF!</v>
      </c>
      <c r="M110" s="46" t="e">
        <f t="shared" si="14"/>
        <v>#REF!</v>
      </c>
      <c r="N110" s="46" t="e">
        <f t="shared" si="15"/>
        <v>#REF!</v>
      </c>
      <c r="O110" s="46" t="e">
        <f t="shared" si="16"/>
        <v>#REF!</v>
      </c>
      <c r="P110" s="4" t="e">
        <f t="shared" si="17"/>
        <v>#REF!</v>
      </c>
      <c r="Q110" s="4" t="e">
        <f t="shared" si="18"/>
        <v>#REF!</v>
      </c>
      <c r="R110" s="4" t="e">
        <f t="shared" si="19"/>
        <v>#REF!</v>
      </c>
      <c r="S110" s="14" t="e">
        <f t="shared" si="20"/>
        <v>#REF!</v>
      </c>
      <c r="T110" s="4" t="e">
        <f t="shared" si="21"/>
        <v>#REF!</v>
      </c>
    </row>
    <row r="111" spans="1:20" ht="14.25" thickBot="1" thickTop="1">
      <c r="A111" s="9" t="s">
        <v>120</v>
      </c>
      <c r="B111" s="10" t="e">
        <f>#REF!</f>
        <v>#REF!</v>
      </c>
      <c r="C111" s="10" t="e">
        <f>#REF!</f>
        <v>#REF!</v>
      </c>
      <c r="D111" s="11" t="e">
        <f>INDEX('startovní listina 100 m muži'!$C$5:$I$204,MATCH($B111,'startovní listina 100 m muži'!$C$5:$C$204,0),3)</f>
        <v>#REF!</v>
      </c>
      <c r="E111" s="11" t="e">
        <f>INDEX('startovní listina 100 m muži'!$C$5:$I$204,MATCH($B111,'startovní listina 100 m muži'!$C$5:$C$204,0),4)</f>
        <v>#REF!</v>
      </c>
      <c r="F111" s="11" t="e">
        <f>INDEX('startovní listina 100 m muži'!$C$5:$I$204,MATCH($B111,'startovní listina 100 m muži'!$C$5:$C$204,0),6)</f>
        <v>#REF!</v>
      </c>
      <c r="G111" s="11" t="e">
        <f>INDEX(#REF!,MATCH($B111,#REF!,0),3)</f>
        <v>#REF!</v>
      </c>
      <c r="H111" s="11" t="e">
        <f>INDEX(#REF!,MATCH($B111,#REF!,0),4)</f>
        <v>#REF!</v>
      </c>
      <c r="I111" s="11" t="e">
        <f>INDEX(#REF!,MATCH($B111,#REF!,0),6)</f>
        <v>#REF!</v>
      </c>
      <c r="J111" s="12" t="e">
        <f t="shared" si="11"/>
        <v>#REF!</v>
      </c>
      <c r="K111" s="37" t="e">
        <f t="shared" si="12"/>
        <v>#REF!</v>
      </c>
      <c r="L111" s="4" t="e">
        <f t="shared" si="13"/>
        <v>#REF!</v>
      </c>
      <c r="M111" s="46" t="e">
        <f t="shared" si="14"/>
        <v>#REF!</v>
      </c>
      <c r="N111" s="46" t="e">
        <f t="shared" si="15"/>
        <v>#REF!</v>
      </c>
      <c r="O111" s="46" t="e">
        <f t="shared" si="16"/>
        <v>#REF!</v>
      </c>
      <c r="P111" s="4" t="e">
        <f t="shared" si="17"/>
        <v>#REF!</v>
      </c>
      <c r="Q111" s="4" t="e">
        <f t="shared" si="18"/>
        <v>#REF!</v>
      </c>
      <c r="R111" s="4" t="e">
        <f t="shared" si="19"/>
        <v>#REF!</v>
      </c>
      <c r="S111" s="14" t="e">
        <f t="shared" si="20"/>
        <v>#REF!</v>
      </c>
      <c r="T111" s="4" t="e">
        <f t="shared" si="21"/>
        <v>#REF!</v>
      </c>
    </row>
    <row r="112" spans="1:20" ht="13.5" thickBot="1">
      <c r="A112" s="13" t="s">
        <v>121</v>
      </c>
      <c r="B112" s="10" t="e">
        <f>#REF!</f>
        <v>#REF!</v>
      </c>
      <c r="C112" s="10" t="e">
        <f>#REF!</f>
        <v>#REF!</v>
      </c>
      <c r="D112" s="11" t="e">
        <f>INDEX('startovní listina 100 m muži'!$C$5:$I$204,MATCH($B112,'startovní listina 100 m muži'!$C$5:$C$204,0),3)</f>
        <v>#REF!</v>
      </c>
      <c r="E112" s="11" t="e">
        <f>INDEX('startovní listina 100 m muži'!$C$5:$I$204,MATCH($B112,'startovní listina 100 m muži'!$C$5:$C$204,0),4)</f>
        <v>#REF!</v>
      </c>
      <c r="F112" s="11" t="e">
        <f>INDEX('startovní listina 100 m muži'!$C$5:$I$204,MATCH($B112,'startovní listina 100 m muži'!$C$5:$C$204,0),6)</f>
        <v>#REF!</v>
      </c>
      <c r="G112" s="11" t="e">
        <f>INDEX(#REF!,MATCH($B112,#REF!,0),3)</f>
        <v>#REF!</v>
      </c>
      <c r="H112" s="11" t="e">
        <f>INDEX(#REF!,MATCH($B112,#REF!,0),4)</f>
        <v>#REF!</v>
      </c>
      <c r="I112" s="11" t="e">
        <f>INDEX(#REF!,MATCH($B112,#REF!,0),6)</f>
        <v>#REF!</v>
      </c>
      <c r="J112" s="12" t="e">
        <f t="shared" si="11"/>
        <v>#REF!</v>
      </c>
      <c r="K112" s="37" t="e">
        <f t="shared" si="12"/>
        <v>#REF!</v>
      </c>
      <c r="L112" s="4" t="e">
        <f t="shared" si="13"/>
        <v>#REF!</v>
      </c>
      <c r="M112" s="46" t="e">
        <f t="shared" si="14"/>
        <v>#REF!</v>
      </c>
      <c r="N112" s="46" t="e">
        <f t="shared" si="15"/>
        <v>#REF!</v>
      </c>
      <c r="O112" s="46" t="e">
        <f t="shared" si="16"/>
        <v>#REF!</v>
      </c>
      <c r="P112" s="4" t="e">
        <f t="shared" si="17"/>
        <v>#REF!</v>
      </c>
      <c r="Q112" s="4" t="e">
        <f t="shared" si="18"/>
        <v>#REF!</v>
      </c>
      <c r="R112" s="4" t="e">
        <f t="shared" si="19"/>
        <v>#REF!</v>
      </c>
      <c r="S112" s="14" t="e">
        <f t="shared" si="20"/>
        <v>#REF!</v>
      </c>
      <c r="T112" s="4" t="e">
        <f t="shared" si="21"/>
        <v>#REF!</v>
      </c>
    </row>
    <row r="113" spans="1:20" ht="14.25" thickBot="1" thickTop="1">
      <c r="A113" s="9" t="s">
        <v>122</v>
      </c>
      <c r="B113" s="10" t="e">
        <f>#REF!</f>
        <v>#REF!</v>
      </c>
      <c r="C113" s="10" t="e">
        <f>#REF!</f>
        <v>#REF!</v>
      </c>
      <c r="D113" s="11" t="e">
        <f>INDEX('startovní listina 100 m muži'!$C$5:$I$204,MATCH($B113,'startovní listina 100 m muži'!$C$5:$C$204,0),3)</f>
        <v>#REF!</v>
      </c>
      <c r="E113" s="11" t="e">
        <f>INDEX('startovní listina 100 m muži'!$C$5:$I$204,MATCH($B113,'startovní listina 100 m muži'!$C$5:$C$204,0),4)</f>
        <v>#REF!</v>
      </c>
      <c r="F113" s="11" t="e">
        <f>INDEX('startovní listina 100 m muži'!$C$5:$I$204,MATCH($B113,'startovní listina 100 m muži'!$C$5:$C$204,0),6)</f>
        <v>#REF!</v>
      </c>
      <c r="G113" s="11" t="e">
        <f>INDEX(#REF!,MATCH($B113,#REF!,0),3)</f>
        <v>#REF!</v>
      </c>
      <c r="H113" s="11" t="e">
        <f>INDEX(#REF!,MATCH($B113,#REF!,0),4)</f>
        <v>#REF!</v>
      </c>
      <c r="I113" s="11" t="e">
        <f>INDEX(#REF!,MATCH($B113,#REF!,0),6)</f>
        <v>#REF!</v>
      </c>
      <c r="J113" s="12" t="e">
        <f t="shared" si="11"/>
        <v>#REF!</v>
      </c>
      <c r="K113" s="37" t="e">
        <f t="shared" si="12"/>
        <v>#REF!</v>
      </c>
      <c r="L113" s="4" t="e">
        <f t="shared" si="13"/>
        <v>#REF!</v>
      </c>
      <c r="M113" s="46" t="e">
        <f t="shared" si="14"/>
        <v>#REF!</v>
      </c>
      <c r="N113" s="46" t="e">
        <f t="shared" si="15"/>
        <v>#REF!</v>
      </c>
      <c r="O113" s="46" t="e">
        <f t="shared" si="16"/>
        <v>#REF!</v>
      </c>
      <c r="P113" s="4" t="e">
        <f t="shared" si="17"/>
        <v>#REF!</v>
      </c>
      <c r="Q113" s="4" t="e">
        <f t="shared" si="18"/>
        <v>#REF!</v>
      </c>
      <c r="R113" s="4" t="e">
        <f t="shared" si="19"/>
        <v>#REF!</v>
      </c>
      <c r="S113" s="14" t="e">
        <f t="shared" si="20"/>
        <v>#REF!</v>
      </c>
      <c r="T113" s="4" t="e">
        <f t="shared" si="21"/>
        <v>#REF!</v>
      </c>
    </row>
    <row r="114" spans="1:20" ht="13.5" thickBot="1">
      <c r="A114" s="13" t="s">
        <v>123</v>
      </c>
      <c r="B114" s="10" t="e">
        <f>#REF!</f>
        <v>#REF!</v>
      </c>
      <c r="C114" s="10" t="e">
        <f>#REF!</f>
        <v>#REF!</v>
      </c>
      <c r="D114" s="11" t="e">
        <f>INDEX('startovní listina 100 m muži'!$C$5:$I$204,MATCH($B114,'startovní listina 100 m muži'!$C$5:$C$204,0),3)</f>
        <v>#REF!</v>
      </c>
      <c r="E114" s="11" t="e">
        <f>INDEX('startovní listina 100 m muži'!$C$5:$I$204,MATCH($B114,'startovní listina 100 m muži'!$C$5:$C$204,0),4)</f>
        <v>#REF!</v>
      </c>
      <c r="F114" s="11" t="e">
        <f>INDEX('startovní listina 100 m muži'!$C$5:$I$204,MATCH($B114,'startovní listina 100 m muži'!$C$5:$C$204,0),6)</f>
        <v>#REF!</v>
      </c>
      <c r="G114" s="11" t="e">
        <f>INDEX(#REF!,MATCH($B114,#REF!,0),3)</f>
        <v>#REF!</v>
      </c>
      <c r="H114" s="11" t="e">
        <f>INDEX(#REF!,MATCH($B114,#REF!,0),4)</f>
        <v>#REF!</v>
      </c>
      <c r="I114" s="11" t="e">
        <f>INDEX(#REF!,MATCH($B114,#REF!,0),6)</f>
        <v>#REF!</v>
      </c>
      <c r="J114" s="12" t="e">
        <f t="shared" si="11"/>
        <v>#REF!</v>
      </c>
      <c r="K114" s="37" t="e">
        <f t="shared" si="12"/>
        <v>#REF!</v>
      </c>
      <c r="L114" s="4" t="e">
        <f t="shared" si="13"/>
        <v>#REF!</v>
      </c>
      <c r="M114" s="46" t="e">
        <f t="shared" si="14"/>
        <v>#REF!</v>
      </c>
      <c r="N114" s="46" t="e">
        <f t="shared" si="15"/>
        <v>#REF!</v>
      </c>
      <c r="O114" s="46" t="e">
        <f t="shared" si="16"/>
        <v>#REF!</v>
      </c>
      <c r="P114" s="4" t="e">
        <f t="shared" si="17"/>
        <v>#REF!</v>
      </c>
      <c r="Q114" s="4" t="e">
        <f t="shared" si="18"/>
        <v>#REF!</v>
      </c>
      <c r="R114" s="4" t="e">
        <f t="shared" si="19"/>
        <v>#REF!</v>
      </c>
      <c r="S114" s="14" t="e">
        <f t="shared" si="20"/>
        <v>#REF!</v>
      </c>
      <c r="T114" s="4" t="e">
        <f t="shared" si="21"/>
        <v>#REF!</v>
      </c>
    </row>
    <row r="115" spans="1:20" ht="14.25" thickBot="1" thickTop="1">
      <c r="A115" s="9" t="s">
        <v>124</v>
      </c>
      <c r="B115" s="10" t="e">
        <f>#REF!</f>
        <v>#REF!</v>
      </c>
      <c r="C115" s="10" t="e">
        <f>#REF!</f>
        <v>#REF!</v>
      </c>
      <c r="D115" s="11" t="e">
        <f>INDEX('startovní listina 100 m muži'!$C$5:$I$204,MATCH($B115,'startovní listina 100 m muži'!$C$5:$C$204,0),3)</f>
        <v>#REF!</v>
      </c>
      <c r="E115" s="11" t="e">
        <f>INDEX('startovní listina 100 m muži'!$C$5:$I$204,MATCH($B115,'startovní listina 100 m muži'!$C$5:$C$204,0),4)</f>
        <v>#REF!</v>
      </c>
      <c r="F115" s="11" t="e">
        <f>INDEX('startovní listina 100 m muži'!$C$5:$I$204,MATCH($B115,'startovní listina 100 m muži'!$C$5:$C$204,0),6)</f>
        <v>#REF!</v>
      </c>
      <c r="G115" s="11" t="e">
        <f>INDEX(#REF!,MATCH($B115,#REF!,0),3)</f>
        <v>#REF!</v>
      </c>
      <c r="H115" s="11" t="e">
        <f>INDEX(#REF!,MATCH($B115,#REF!,0),4)</f>
        <v>#REF!</v>
      </c>
      <c r="I115" s="11" t="e">
        <f>INDEX(#REF!,MATCH($B115,#REF!,0),6)</f>
        <v>#REF!</v>
      </c>
      <c r="J115" s="12" t="e">
        <f t="shared" si="11"/>
        <v>#REF!</v>
      </c>
      <c r="K115" s="37" t="e">
        <f t="shared" si="12"/>
        <v>#REF!</v>
      </c>
      <c r="L115" s="4" t="e">
        <f t="shared" si="13"/>
        <v>#REF!</v>
      </c>
      <c r="M115" s="46" t="e">
        <f t="shared" si="14"/>
        <v>#REF!</v>
      </c>
      <c r="N115" s="46" t="e">
        <f t="shared" si="15"/>
        <v>#REF!</v>
      </c>
      <c r="O115" s="46" t="e">
        <f t="shared" si="16"/>
        <v>#REF!</v>
      </c>
      <c r="P115" s="4" t="e">
        <f t="shared" si="17"/>
        <v>#REF!</v>
      </c>
      <c r="Q115" s="4" t="e">
        <f t="shared" si="18"/>
        <v>#REF!</v>
      </c>
      <c r="R115" s="4" t="e">
        <f t="shared" si="19"/>
        <v>#REF!</v>
      </c>
      <c r="S115" s="14" t="e">
        <f t="shared" si="20"/>
        <v>#REF!</v>
      </c>
      <c r="T115" s="4" t="e">
        <f t="shared" si="21"/>
        <v>#REF!</v>
      </c>
    </row>
    <row r="116" spans="1:20" ht="13.5" thickBot="1">
      <c r="A116" s="13" t="s">
        <v>125</v>
      </c>
      <c r="B116" s="10" t="e">
        <f>#REF!</f>
        <v>#REF!</v>
      </c>
      <c r="C116" s="10" t="e">
        <f>#REF!</f>
        <v>#REF!</v>
      </c>
      <c r="D116" s="11" t="e">
        <f>INDEX('startovní listina 100 m muži'!$C$5:$I$204,MATCH($B116,'startovní listina 100 m muži'!$C$5:$C$204,0),3)</f>
        <v>#REF!</v>
      </c>
      <c r="E116" s="11" t="e">
        <f>INDEX('startovní listina 100 m muži'!$C$5:$I$204,MATCH($B116,'startovní listina 100 m muži'!$C$5:$C$204,0),4)</f>
        <v>#REF!</v>
      </c>
      <c r="F116" s="11" t="e">
        <f>INDEX('startovní listina 100 m muži'!$C$5:$I$204,MATCH($B116,'startovní listina 100 m muži'!$C$5:$C$204,0),6)</f>
        <v>#REF!</v>
      </c>
      <c r="G116" s="11" t="e">
        <f>INDEX(#REF!,MATCH($B116,#REF!,0),3)</f>
        <v>#REF!</v>
      </c>
      <c r="H116" s="11" t="e">
        <f>INDEX(#REF!,MATCH($B116,#REF!,0),4)</f>
        <v>#REF!</v>
      </c>
      <c r="I116" s="11" t="e">
        <f>INDEX(#REF!,MATCH($B116,#REF!,0),6)</f>
        <v>#REF!</v>
      </c>
      <c r="J116" s="12" t="e">
        <f t="shared" si="11"/>
        <v>#REF!</v>
      </c>
      <c r="K116" s="37" t="e">
        <f t="shared" si="12"/>
        <v>#REF!</v>
      </c>
      <c r="L116" s="4" t="e">
        <f t="shared" si="13"/>
        <v>#REF!</v>
      </c>
      <c r="M116" s="46" t="e">
        <f t="shared" si="14"/>
        <v>#REF!</v>
      </c>
      <c r="N116" s="46" t="e">
        <f t="shared" si="15"/>
        <v>#REF!</v>
      </c>
      <c r="O116" s="46" t="e">
        <f t="shared" si="16"/>
        <v>#REF!</v>
      </c>
      <c r="P116" s="4" t="e">
        <f t="shared" si="17"/>
        <v>#REF!</v>
      </c>
      <c r="Q116" s="4" t="e">
        <f t="shared" si="18"/>
        <v>#REF!</v>
      </c>
      <c r="R116" s="4" t="e">
        <f t="shared" si="19"/>
        <v>#REF!</v>
      </c>
      <c r="S116" s="14" t="e">
        <f t="shared" si="20"/>
        <v>#REF!</v>
      </c>
      <c r="T116" s="4" t="e">
        <f t="shared" si="21"/>
        <v>#REF!</v>
      </c>
    </row>
    <row r="117" spans="1:20" ht="14.25" thickBot="1" thickTop="1">
      <c r="A117" s="9" t="s">
        <v>126</v>
      </c>
      <c r="B117" s="10" t="e">
        <f>#REF!</f>
        <v>#REF!</v>
      </c>
      <c r="C117" s="10" t="e">
        <f>#REF!</f>
        <v>#REF!</v>
      </c>
      <c r="D117" s="11" t="e">
        <f>INDEX('startovní listina 100 m muži'!$C$5:$I$204,MATCH($B117,'startovní listina 100 m muži'!$C$5:$C$204,0),3)</f>
        <v>#REF!</v>
      </c>
      <c r="E117" s="11" t="e">
        <f>INDEX('startovní listina 100 m muži'!$C$5:$I$204,MATCH($B117,'startovní listina 100 m muži'!$C$5:$C$204,0),4)</f>
        <v>#REF!</v>
      </c>
      <c r="F117" s="11" t="e">
        <f>INDEX('startovní listina 100 m muži'!$C$5:$I$204,MATCH($B117,'startovní listina 100 m muži'!$C$5:$C$204,0),6)</f>
        <v>#REF!</v>
      </c>
      <c r="G117" s="11" t="e">
        <f>INDEX(#REF!,MATCH($B117,#REF!,0),3)</f>
        <v>#REF!</v>
      </c>
      <c r="H117" s="11" t="e">
        <f>INDEX(#REF!,MATCH($B117,#REF!,0),4)</f>
        <v>#REF!</v>
      </c>
      <c r="I117" s="11" t="e">
        <f>INDEX(#REF!,MATCH($B117,#REF!,0),6)</f>
        <v>#REF!</v>
      </c>
      <c r="J117" s="12" t="e">
        <f t="shared" si="11"/>
        <v>#REF!</v>
      </c>
      <c r="K117" s="37" t="e">
        <f t="shared" si="12"/>
        <v>#REF!</v>
      </c>
      <c r="L117" s="4" t="e">
        <f t="shared" si="13"/>
        <v>#REF!</v>
      </c>
      <c r="M117" s="46" t="e">
        <f t="shared" si="14"/>
        <v>#REF!</v>
      </c>
      <c r="N117" s="46" t="e">
        <f t="shared" si="15"/>
        <v>#REF!</v>
      </c>
      <c r="O117" s="46" t="e">
        <f t="shared" si="16"/>
        <v>#REF!</v>
      </c>
      <c r="P117" s="4" t="e">
        <f t="shared" si="17"/>
        <v>#REF!</v>
      </c>
      <c r="Q117" s="4" t="e">
        <f t="shared" si="18"/>
        <v>#REF!</v>
      </c>
      <c r="R117" s="4" t="e">
        <f t="shared" si="19"/>
        <v>#REF!</v>
      </c>
      <c r="S117" s="14" t="e">
        <f t="shared" si="20"/>
        <v>#REF!</v>
      </c>
      <c r="T117" s="4" t="e">
        <f t="shared" si="21"/>
        <v>#REF!</v>
      </c>
    </row>
    <row r="118" spans="1:20" ht="13.5" thickBot="1">
      <c r="A118" s="13" t="s">
        <v>127</v>
      </c>
      <c r="B118" s="10" t="e">
        <f>#REF!</f>
        <v>#REF!</v>
      </c>
      <c r="C118" s="10" t="e">
        <f>#REF!</f>
        <v>#REF!</v>
      </c>
      <c r="D118" s="11" t="e">
        <f>INDEX('startovní listina 100 m muži'!$C$5:$I$204,MATCH($B118,'startovní listina 100 m muži'!$C$5:$C$204,0),3)</f>
        <v>#REF!</v>
      </c>
      <c r="E118" s="11" t="e">
        <f>INDEX('startovní listina 100 m muži'!$C$5:$I$204,MATCH($B118,'startovní listina 100 m muži'!$C$5:$C$204,0),4)</f>
        <v>#REF!</v>
      </c>
      <c r="F118" s="11" t="e">
        <f>INDEX('startovní listina 100 m muži'!$C$5:$I$204,MATCH($B118,'startovní listina 100 m muži'!$C$5:$C$204,0),6)</f>
        <v>#REF!</v>
      </c>
      <c r="G118" s="11" t="e">
        <f>INDEX(#REF!,MATCH($B118,#REF!,0),3)</f>
        <v>#REF!</v>
      </c>
      <c r="H118" s="11" t="e">
        <f>INDEX(#REF!,MATCH($B118,#REF!,0),4)</f>
        <v>#REF!</v>
      </c>
      <c r="I118" s="11" t="e">
        <f>INDEX(#REF!,MATCH($B118,#REF!,0),6)</f>
        <v>#REF!</v>
      </c>
      <c r="J118" s="12" t="e">
        <f t="shared" si="11"/>
        <v>#REF!</v>
      </c>
      <c r="K118" s="37" t="e">
        <f t="shared" si="12"/>
        <v>#REF!</v>
      </c>
      <c r="L118" s="4" t="e">
        <f t="shared" si="13"/>
        <v>#REF!</v>
      </c>
      <c r="M118" s="46" t="e">
        <f t="shared" si="14"/>
        <v>#REF!</v>
      </c>
      <c r="N118" s="46" t="e">
        <f t="shared" si="15"/>
        <v>#REF!</v>
      </c>
      <c r="O118" s="46" t="e">
        <f t="shared" si="16"/>
        <v>#REF!</v>
      </c>
      <c r="P118" s="4" t="e">
        <f t="shared" si="17"/>
        <v>#REF!</v>
      </c>
      <c r="Q118" s="4" t="e">
        <f t="shared" si="18"/>
        <v>#REF!</v>
      </c>
      <c r="R118" s="4" t="e">
        <f t="shared" si="19"/>
        <v>#REF!</v>
      </c>
      <c r="S118" s="14" t="e">
        <f t="shared" si="20"/>
        <v>#REF!</v>
      </c>
      <c r="T118" s="4" t="e">
        <f t="shared" si="21"/>
        <v>#REF!</v>
      </c>
    </row>
    <row r="119" spans="1:20" ht="14.25" thickBot="1" thickTop="1">
      <c r="A119" s="9" t="s">
        <v>128</v>
      </c>
      <c r="B119" s="10" t="e">
        <f>#REF!</f>
        <v>#REF!</v>
      </c>
      <c r="C119" s="10" t="e">
        <f>#REF!</f>
        <v>#REF!</v>
      </c>
      <c r="D119" s="11" t="e">
        <f>INDEX('startovní listina 100 m muži'!$C$5:$I$204,MATCH($B119,'startovní listina 100 m muži'!$C$5:$C$204,0),3)</f>
        <v>#REF!</v>
      </c>
      <c r="E119" s="11" t="e">
        <f>INDEX('startovní listina 100 m muži'!$C$5:$I$204,MATCH($B119,'startovní listina 100 m muži'!$C$5:$C$204,0),4)</f>
        <v>#REF!</v>
      </c>
      <c r="F119" s="11" t="e">
        <f>INDEX('startovní listina 100 m muži'!$C$5:$I$204,MATCH($B119,'startovní listina 100 m muži'!$C$5:$C$204,0),6)</f>
        <v>#REF!</v>
      </c>
      <c r="G119" s="11" t="e">
        <f>INDEX(#REF!,MATCH($B119,#REF!,0),3)</f>
        <v>#REF!</v>
      </c>
      <c r="H119" s="11" t="e">
        <f>INDEX(#REF!,MATCH($B119,#REF!,0),4)</f>
        <v>#REF!</v>
      </c>
      <c r="I119" s="11" t="e">
        <f>INDEX(#REF!,MATCH($B119,#REF!,0),6)</f>
        <v>#REF!</v>
      </c>
      <c r="J119" s="12" t="e">
        <f t="shared" si="11"/>
        <v>#REF!</v>
      </c>
      <c r="K119" s="37" t="e">
        <f t="shared" si="12"/>
        <v>#REF!</v>
      </c>
      <c r="L119" s="4" t="e">
        <f t="shared" si="13"/>
        <v>#REF!</v>
      </c>
      <c r="M119" s="46" t="e">
        <f t="shared" si="14"/>
        <v>#REF!</v>
      </c>
      <c r="N119" s="46" t="e">
        <f t="shared" si="15"/>
        <v>#REF!</v>
      </c>
      <c r="O119" s="46" t="e">
        <f t="shared" si="16"/>
        <v>#REF!</v>
      </c>
      <c r="P119" s="4" t="e">
        <f t="shared" si="17"/>
        <v>#REF!</v>
      </c>
      <c r="Q119" s="4" t="e">
        <f t="shared" si="18"/>
        <v>#REF!</v>
      </c>
      <c r="R119" s="4" t="e">
        <f t="shared" si="19"/>
        <v>#REF!</v>
      </c>
      <c r="S119" s="14" t="e">
        <f t="shared" si="20"/>
        <v>#REF!</v>
      </c>
      <c r="T119" s="4" t="e">
        <f t="shared" si="21"/>
        <v>#REF!</v>
      </c>
    </row>
    <row r="120" spans="1:20" ht="13.5" thickBot="1">
      <c r="A120" s="13" t="s">
        <v>129</v>
      </c>
      <c r="B120" s="10" t="e">
        <f>#REF!</f>
        <v>#REF!</v>
      </c>
      <c r="C120" s="10" t="e">
        <f>#REF!</f>
        <v>#REF!</v>
      </c>
      <c r="D120" s="11" t="e">
        <f>INDEX('startovní listina 100 m muži'!$C$5:$I$204,MATCH($B120,'startovní listina 100 m muži'!$C$5:$C$204,0),3)</f>
        <v>#REF!</v>
      </c>
      <c r="E120" s="11" t="e">
        <f>INDEX('startovní listina 100 m muži'!$C$5:$I$204,MATCH($B120,'startovní listina 100 m muži'!$C$5:$C$204,0),4)</f>
        <v>#REF!</v>
      </c>
      <c r="F120" s="11" t="e">
        <f>INDEX('startovní listina 100 m muži'!$C$5:$I$204,MATCH($B120,'startovní listina 100 m muži'!$C$5:$C$204,0),6)</f>
        <v>#REF!</v>
      </c>
      <c r="G120" s="11" t="e">
        <f>INDEX(#REF!,MATCH($B120,#REF!,0),3)</f>
        <v>#REF!</v>
      </c>
      <c r="H120" s="11" t="e">
        <f>INDEX(#REF!,MATCH($B120,#REF!,0),4)</f>
        <v>#REF!</v>
      </c>
      <c r="I120" s="11" t="e">
        <f>INDEX(#REF!,MATCH($B120,#REF!,0),6)</f>
        <v>#REF!</v>
      </c>
      <c r="J120" s="12" t="e">
        <f t="shared" si="11"/>
        <v>#REF!</v>
      </c>
      <c r="K120" s="37" t="e">
        <f t="shared" si="12"/>
        <v>#REF!</v>
      </c>
      <c r="L120" s="4" t="e">
        <f t="shared" si="13"/>
        <v>#REF!</v>
      </c>
      <c r="M120" s="46" t="e">
        <f t="shared" si="14"/>
        <v>#REF!</v>
      </c>
      <c r="N120" s="46" t="e">
        <f t="shared" si="15"/>
        <v>#REF!</v>
      </c>
      <c r="O120" s="46" t="e">
        <f t="shared" si="16"/>
        <v>#REF!</v>
      </c>
      <c r="P120" s="4" t="e">
        <f t="shared" si="17"/>
        <v>#REF!</v>
      </c>
      <c r="Q120" s="4" t="e">
        <f t="shared" si="18"/>
        <v>#REF!</v>
      </c>
      <c r="R120" s="4" t="e">
        <f t="shared" si="19"/>
        <v>#REF!</v>
      </c>
      <c r="S120" s="14" t="e">
        <f t="shared" si="20"/>
        <v>#REF!</v>
      </c>
      <c r="T120" s="4" t="e">
        <f t="shared" si="21"/>
        <v>#REF!</v>
      </c>
    </row>
    <row r="121" spans="1:20" ht="14.25" thickBot="1" thickTop="1">
      <c r="A121" s="9" t="s">
        <v>130</v>
      </c>
      <c r="B121" s="10" t="e">
        <f>#REF!</f>
        <v>#REF!</v>
      </c>
      <c r="C121" s="10" t="e">
        <f>#REF!</f>
        <v>#REF!</v>
      </c>
      <c r="D121" s="11" t="e">
        <f>INDEX('startovní listina 100 m muži'!$C$5:$I$204,MATCH($B121,'startovní listina 100 m muži'!$C$5:$C$204,0),3)</f>
        <v>#REF!</v>
      </c>
      <c r="E121" s="11" t="e">
        <f>INDEX('startovní listina 100 m muži'!$C$5:$I$204,MATCH($B121,'startovní listina 100 m muži'!$C$5:$C$204,0),4)</f>
        <v>#REF!</v>
      </c>
      <c r="F121" s="11" t="e">
        <f>INDEX('startovní listina 100 m muži'!$C$5:$I$204,MATCH($B121,'startovní listina 100 m muži'!$C$5:$C$204,0),6)</f>
        <v>#REF!</v>
      </c>
      <c r="G121" s="11" t="e">
        <f>INDEX(#REF!,MATCH($B121,#REF!,0),3)</f>
        <v>#REF!</v>
      </c>
      <c r="H121" s="11" t="e">
        <f>INDEX(#REF!,MATCH($B121,#REF!,0),4)</f>
        <v>#REF!</v>
      </c>
      <c r="I121" s="11" t="e">
        <f>INDEX(#REF!,MATCH($B121,#REF!,0),6)</f>
        <v>#REF!</v>
      </c>
      <c r="J121" s="12" t="e">
        <f t="shared" si="11"/>
        <v>#REF!</v>
      </c>
      <c r="K121" s="37" t="e">
        <f t="shared" si="12"/>
        <v>#REF!</v>
      </c>
      <c r="L121" s="4" t="e">
        <f t="shared" si="13"/>
        <v>#REF!</v>
      </c>
      <c r="M121" s="46" t="e">
        <f t="shared" si="14"/>
        <v>#REF!</v>
      </c>
      <c r="N121" s="46" t="e">
        <f t="shared" si="15"/>
        <v>#REF!</v>
      </c>
      <c r="O121" s="46" t="e">
        <f t="shared" si="16"/>
        <v>#REF!</v>
      </c>
      <c r="P121" s="4" t="e">
        <f t="shared" si="17"/>
        <v>#REF!</v>
      </c>
      <c r="Q121" s="4" t="e">
        <f t="shared" si="18"/>
        <v>#REF!</v>
      </c>
      <c r="R121" s="4" t="e">
        <f t="shared" si="19"/>
        <v>#REF!</v>
      </c>
      <c r="S121" s="14" t="e">
        <f t="shared" si="20"/>
        <v>#REF!</v>
      </c>
      <c r="T121" s="4" t="e">
        <f t="shared" si="21"/>
        <v>#REF!</v>
      </c>
    </row>
    <row r="122" spans="1:20" ht="13.5" thickBot="1">
      <c r="A122" s="13" t="s">
        <v>131</v>
      </c>
      <c r="B122" s="10" t="e">
        <f>#REF!</f>
        <v>#REF!</v>
      </c>
      <c r="C122" s="10" t="e">
        <f>#REF!</f>
        <v>#REF!</v>
      </c>
      <c r="D122" s="11" t="e">
        <f>INDEX('startovní listina 100 m muži'!$C$5:$I$204,MATCH($B122,'startovní listina 100 m muži'!$C$5:$C$204,0),3)</f>
        <v>#REF!</v>
      </c>
      <c r="E122" s="11" t="e">
        <f>INDEX('startovní listina 100 m muži'!$C$5:$I$204,MATCH($B122,'startovní listina 100 m muži'!$C$5:$C$204,0),4)</f>
        <v>#REF!</v>
      </c>
      <c r="F122" s="11" t="e">
        <f>INDEX('startovní listina 100 m muži'!$C$5:$I$204,MATCH($B122,'startovní listina 100 m muži'!$C$5:$C$204,0),6)</f>
        <v>#REF!</v>
      </c>
      <c r="G122" s="11" t="e">
        <f>INDEX(#REF!,MATCH($B122,#REF!,0),3)</f>
        <v>#REF!</v>
      </c>
      <c r="H122" s="11" t="e">
        <f>INDEX(#REF!,MATCH($B122,#REF!,0),4)</f>
        <v>#REF!</v>
      </c>
      <c r="I122" s="11" t="e">
        <f>INDEX(#REF!,MATCH($B122,#REF!,0),6)</f>
        <v>#REF!</v>
      </c>
      <c r="J122" s="12" t="e">
        <f t="shared" si="11"/>
        <v>#REF!</v>
      </c>
      <c r="K122" s="37" t="e">
        <f t="shared" si="12"/>
        <v>#REF!</v>
      </c>
      <c r="L122" s="4" t="e">
        <f t="shared" si="13"/>
        <v>#REF!</v>
      </c>
      <c r="M122" s="46" t="e">
        <f t="shared" si="14"/>
        <v>#REF!</v>
      </c>
      <c r="N122" s="46" t="e">
        <f t="shared" si="15"/>
        <v>#REF!</v>
      </c>
      <c r="O122" s="46" t="e">
        <f t="shared" si="16"/>
        <v>#REF!</v>
      </c>
      <c r="P122" s="4" t="e">
        <f t="shared" si="17"/>
        <v>#REF!</v>
      </c>
      <c r="Q122" s="4" t="e">
        <f t="shared" si="18"/>
        <v>#REF!</v>
      </c>
      <c r="R122" s="4" t="e">
        <f t="shared" si="19"/>
        <v>#REF!</v>
      </c>
      <c r="S122" s="14" t="e">
        <f t="shared" si="20"/>
        <v>#REF!</v>
      </c>
      <c r="T122" s="4" t="e">
        <f t="shared" si="21"/>
        <v>#REF!</v>
      </c>
    </row>
    <row r="123" spans="1:20" ht="14.25" thickBot="1" thickTop="1">
      <c r="A123" s="9" t="s">
        <v>132</v>
      </c>
      <c r="B123" s="10" t="e">
        <f>#REF!</f>
        <v>#REF!</v>
      </c>
      <c r="C123" s="10" t="e">
        <f>#REF!</f>
        <v>#REF!</v>
      </c>
      <c r="D123" s="11" t="e">
        <f>INDEX('startovní listina 100 m muži'!$C$5:$I$204,MATCH($B123,'startovní listina 100 m muži'!$C$5:$C$204,0),3)</f>
        <v>#REF!</v>
      </c>
      <c r="E123" s="11" t="e">
        <f>INDEX('startovní listina 100 m muži'!$C$5:$I$204,MATCH($B123,'startovní listina 100 m muži'!$C$5:$C$204,0),4)</f>
        <v>#REF!</v>
      </c>
      <c r="F123" s="11" t="e">
        <f>INDEX('startovní listina 100 m muži'!$C$5:$I$204,MATCH($B123,'startovní listina 100 m muži'!$C$5:$C$204,0),6)</f>
        <v>#REF!</v>
      </c>
      <c r="G123" s="11" t="e">
        <f>INDEX(#REF!,MATCH($B123,#REF!,0),3)</f>
        <v>#REF!</v>
      </c>
      <c r="H123" s="11" t="e">
        <f>INDEX(#REF!,MATCH($B123,#REF!,0),4)</f>
        <v>#REF!</v>
      </c>
      <c r="I123" s="11" t="e">
        <f>INDEX(#REF!,MATCH($B123,#REF!,0),6)</f>
        <v>#REF!</v>
      </c>
      <c r="J123" s="12" t="e">
        <f t="shared" si="11"/>
        <v>#REF!</v>
      </c>
      <c r="K123" s="37" t="e">
        <f t="shared" si="12"/>
        <v>#REF!</v>
      </c>
      <c r="L123" s="4" t="e">
        <f t="shared" si="13"/>
        <v>#REF!</v>
      </c>
      <c r="M123" s="46" t="e">
        <f t="shared" si="14"/>
        <v>#REF!</v>
      </c>
      <c r="N123" s="46" t="e">
        <f t="shared" si="15"/>
        <v>#REF!</v>
      </c>
      <c r="O123" s="46" t="e">
        <f t="shared" si="16"/>
        <v>#REF!</v>
      </c>
      <c r="P123" s="4" t="e">
        <f t="shared" si="17"/>
        <v>#REF!</v>
      </c>
      <c r="Q123" s="4" t="e">
        <f t="shared" si="18"/>
        <v>#REF!</v>
      </c>
      <c r="R123" s="4" t="e">
        <f t="shared" si="19"/>
        <v>#REF!</v>
      </c>
      <c r="S123" s="14" t="e">
        <f t="shared" si="20"/>
        <v>#REF!</v>
      </c>
      <c r="T123" s="4" t="e">
        <f t="shared" si="21"/>
        <v>#REF!</v>
      </c>
    </row>
    <row r="124" spans="1:20" ht="13.5" thickBot="1">
      <c r="A124" s="13" t="s">
        <v>133</v>
      </c>
      <c r="B124" s="10" t="e">
        <f>#REF!</f>
        <v>#REF!</v>
      </c>
      <c r="C124" s="10" t="e">
        <f>#REF!</f>
        <v>#REF!</v>
      </c>
      <c r="D124" s="11" t="e">
        <f>INDEX('startovní listina 100 m muži'!$C$5:$I$204,MATCH($B124,'startovní listina 100 m muži'!$C$5:$C$204,0),3)</f>
        <v>#REF!</v>
      </c>
      <c r="E124" s="11" t="e">
        <f>INDEX('startovní listina 100 m muži'!$C$5:$I$204,MATCH($B124,'startovní listina 100 m muži'!$C$5:$C$204,0),4)</f>
        <v>#REF!</v>
      </c>
      <c r="F124" s="11" t="e">
        <f>INDEX('startovní listina 100 m muži'!$C$5:$I$204,MATCH($B124,'startovní listina 100 m muži'!$C$5:$C$204,0),6)</f>
        <v>#REF!</v>
      </c>
      <c r="G124" s="11" t="e">
        <f>INDEX(#REF!,MATCH($B124,#REF!,0),3)</f>
        <v>#REF!</v>
      </c>
      <c r="H124" s="11" t="e">
        <f>INDEX(#REF!,MATCH($B124,#REF!,0),4)</f>
        <v>#REF!</v>
      </c>
      <c r="I124" s="11" t="e">
        <f>INDEX(#REF!,MATCH($B124,#REF!,0),6)</f>
        <v>#REF!</v>
      </c>
      <c r="J124" s="12" t="e">
        <f t="shared" si="11"/>
        <v>#REF!</v>
      </c>
      <c r="K124" s="37" t="e">
        <f t="shared" si="12"/>
        <v>#REF!</v>
      </c>
      <c r="L124" s="4" t="e">
        <f t="shared" si="13"/>
        <v>#REF!</v>
      </c>
      <c r="M124" s="46" t="e">
        <f t="shared" si="14"/>
        <v>#REF!</v>
      </c>
      <c r="N124" s="46" t="e">
        <f t="shared" si="15"/>
        <v>#REF!</v>
      </c>
      <c r="O124" s="46" t="e">
        <f t="shared" si="16"/>
        <v>#REF!</v>
      </c>
      <c r="P124" s="4" t="e">
        <f t="shared" si="17"/>
        <v>#REF!</v>
      </c>
      <c r="Q124" s="4" t="e">
        <f t="shared" si="18"/>
        <v>#REF!</v>
      </c>
      <c r="R124" s="4" t="e">
        <f t="shared" si="19"/>
        <v>#REF!</v>
      </c>
      <c r="S124" s="14" t="e">
        <f t="shared" si="20"/>
        <v>#REF!</v>
      </c>
      <c r="T124" s="4" t="e">
        <f t="shared" si="21"/>
        <v>#REF!</v>
      </c>
    </row>
    <row r="125" spans="1:20" ht="14.25" thickBot="1" thickTop="1">
      <c r="A125" s="9" t="s">
        <v>134</v>
      </c>
      <c r="B125" s="10" t="e">
        <f>#REF!</f>
        <v>#REF!</v>
      </c>
      <c r="C125" s="10" t="e">
        <f>#REF!</f>
        <v>#REF!</v>
      </c>
      <c r="D125" s="11" t="e">
        <f>INDEX('startovní listina 100 m muži'!$C$5:$I$204,MATCH($B125,'startovní listina 100 m muži'!$C$5:$C$204,0),3)</f>
        <v>#REF!</v>
      </c>
      <c r="E125" s="11" t="e">
        <f>INDEX('startovní listina 100 m muži'!$C$5:$I$204,MATCH($B125,'startovní listina 100 m muži'!$C$5:$C$204,0),4)</f>
        <v>#REF!</v>
      </c>
      <c r="F125" s="11" t="e">
        <f>INDEX('startovní listina 100 m muži'!$C$5:$I$204,MATCH($B125,'startovní listina 100 m muži'!$C$5:$C$204,0),6)</f>
        <v>#REF!</v>
      </c>
      <c r="G125" s="11" t="e">
        <f>INDEX(#REF!,MATCH($B125,#REF!,0),3)</f>
        <v>#REF!</v>
      </c>
      <c r="H125" s="11" t="e">
        <f>INDEX(#REF!,MATCH($B125,#REF!,0),4)</f>
        <v>#REF!</v>
      </c>
      <c r="I125" s="11" t="e">
        <f>INDEX(#REF!,MATCH($B125,#REF!,0),6)</f>
        <v>#REF!</v>
      </c>
      <c r="J125" s="12" t="e">
        <f t="shared" si="11"/>
        <v>#REF!</v>
      </c>
      <c r="K125" s="37" t="e">
        <f t="shared" si="12"/>
        <v>#REF!</v>
      </c>
      <c r="L125" s="4" t="e">
        <f t="shared" si="13"/>
        <v>#REF!</v>
      </c>
      <c r="M125" s="46" t="e">
        <f t="shared" si="14"/>
        <v>#REF!</v>
      </c>
      <c r="N125" s="46" t="e">
        <f t="shared" si="15"/>
        <v>#REF!</v>
      </c>
      <c r="O125" s="46" t="e">
        <f t="shared" si="16"/>
        <v>#REF!</v>
      </c>
      <c r="P125" s="4" t="e">
        <f t="shared" si="17"/>
        <v>#REF!</v>
      </c>
      <c r="Q125" s="4" t="e">
        <f t="shared" si="18"/>
        <v>#REF!</v>
      </c>
      <c r="R125" s="4" t="e">
        <f t="shared" si="19"/>
        <v>#REF!</v>
      </c>
      <c r="S125" s="14" t="e">
        <f t="shared" si="20"/>
        <v>#REF!</v>
      </c>
      <c r="T125" s="4" t="e">
        <f t="shared" si="21"/>
        <v>#REF!</v>
      </c>
    </row>
    <row r="126" spans="1:20" ht="13.5" thickBot="1">
      <c r="A126" s="13" t="s">
        <v>135</v>
      </c>
      <c r="B126" s="10" t="e">
        <f>#REF!</f>
        <v>#REF!</v>
      </c>
      <c r="C126" s="10" t="e">
        <f>#REF!</f>
        <v>#REF!</v>
      </c>
      <c r="D126" s="11" t="e">
        <f>INDEX('startovní listina 100 m muži'!$C$5:$I$204,MATCH($B126,'startovní listina 100 m muži'!$C$5:$C$204,0),3)</f>
        <v>#REF!</v>
      </c>
      <c r="E126" s="11" t="e">
        <f>INDEX('startovní listina 100 m muži'!$C$5:$I$204,MATCH($B126,'startovní listina 100 m muži'!$C$5:$C$204,0),4)</f>
        <v>#REF!</v>
      </c>
      <c r="F126" s="11" t="e">
        <f>INDEX('startovní listina 100 m muži'!$C$5:$I$204,MATCH($B126,'startovní listina 100 m muži'!$C$5:$C$204,0),6)</f>
        <v>#REF!</v>
      </c>
      <c r="G126" s="11" t="e">
        <f>INDEX(#REF!,MATCH($B126,#REF!,0),3)</f>
        <v>#REF!</v>
      </c>
      <c r="H126" s="11" t="e">
        <f>INDEX(#REF!,MATCH($B126,#REF!,0),4)</f>
        <v>#REF!</v>
      </c>
      <c r="I126" s="11" t="e">
        <f>INDEX(#REF!,MATCH($B126,#REF!,0),6)</f>
        <v>#REF!</v>
      </c>
      <c r="J126" s="12" t="e">
        <f t="shared" si="11"/>
        <v>#REF!</v>
      </c>
      <c r="K126" s="37" t="e">
        <f t="shared" si="12"/>
        <v>#REF!</v>
      </c>
      <c r="L126" s="4" t="e">
        <f t="shared" si="13"/>
        <v>#REF!</v>
      </c>
      <c r="M126" s="46" t="e">
        <f t="shared" si="14"/>
        <v>#REF!</v>
      </c>
      <c r="N126" s="46" t="e">
        <f t="shared" si="15"/>
        <v>#REF!</v>
      </c>
      <c r="O126" s="46" t="e">
        <f t="shared" si="16"/>
        <v>#REF!</v>
      </c>
      <c r="P126" s="4" t="e">
        <f t="shared" si="17"/>
        <v>#REF!</v>
      </c>
      <c r="Q126" s="4" t="e">
        <f t="shared" si="18"/>
        <v>#REF!</v>
      </c>
      <c r="R126" s="4" t="e">
        <f t="shared" si="19"/>
        <v>#REF!</v>
      </c>
      <c r="S126" s="14" t="e">
        <f t="shared" si="20"/>
        <v>#REF!</v>
      </c>
      <c r="T126" s="4" t="e">
        <f t="shared" si="21"/>
        <v>#REF!</v>
      </c>
    </row>
    <row r="127" spans="1:20" ht="14.25" thickBot="1" thickTop="1">
      <c r="A127" s="9" t="s">
        <v>136</v>
      </c>
      <c r="B127" s="10" t="e">
        <f>#REF!</f>
        <v>#REF!</v>
      </c>
      <c r="C127" s="10" t="e">
        <f>#REF!</f>
        <v>#REF!</v>
      </c>
      <c r="D127" s="11" t="e">
        <f>INDEX('startovní listina 100 m muži'!$C$5:$I$204,MATCH($B127,'startovní listina 100 m muži'!$C$5:$C$204,0),3)</f>
        <v>#REF!</v>
      </c>
      <c r="E127" s="11" t="e">
        <f>INDEX('startovní listina 100 m muži'!$C$5:$I$204,MATCH($B127,'startovní listina 100 m muži'!$C$5:$C$204,0),4)</f>
        <v>#REF!</v>
      </c>
      <c r="F127" s="11" t="e">
        <f>INDEX('startovní listina 100 m muži'!$C$5:$I$204,MATCH($B127,'startovní listina 100 m muži'!$C$5:$C$204,0),6)</f>
        <v>#REF!</v>
      </c>
      <c r="G127" s="11" t="e">
        <f>INDEX(#REF!,MATCH($B127,#REF!,0),3)</f>
        <v>#REF!</v>
      </c>
      <c r="H127" s="11" t="e">
        <f>INDEX(#REF!,MATCH($B127,#REF!,0),4)</f>
        <v>#REF!</v>
      </c>
      <c r="I127" s="11" t="e">
        <f>INDEX(#REF!,MATCH($B127,#REF!,0),6)</f>
        <v>#REF!</v>
      </c>
      <c r="J127" s="12" t="e">
        <f t="shared" si="11"/>
        <v>#REF!</v>
      </c>
      <c r="K127" s="37" t="e">
        <f t="shared" si="12"/>
        <v>#REF!</v>
      </c>
      <c r="L127" s="4" t="e">
        <f t="shared" si="13"/>
        <v>#REF!</v>
      </c>
      <c r="M127" s="46" t="e">
        <f t="shared" si="14"/>
        <v>#REF!</v>
      </c>
      <c r="N127" s="46" t="e">
        <f t="shared" si="15"/>
        <v>#REF!</v>
      </c>
      <c r="O127" s="46" t="e">
        <f t="shared" si="16"/>
        <v>#REF!</v>
      </c>
      <c r="P127" s="4" t="e">
        <f t="shared" si="17"/>
        <v>#REF!</v>
      </c>
      <c r="Q127" s="4" t="e">
        <f t="shared" si="18"/>
        <v>#REF!</v>
      </c>
      <c r="R127" s="4" t="e">
        <f t="shared" si="19"/>
        <v>#REF!</v>
      </c>
      <c r="S127" s="14" t="e">
        <f t="shared" si="20"/>
        <v>#REF!</v>
      </c>
      <c r="T127" s="4" t="e">
        <f t="shared" si="21"/>
        <v>#REF!</v>
      </c>
    </row>
    <row r="128" spans="1:20" ht="13.5" thickBot="1">
      <c r="A128" s="13" t="s">
        <v>137</v>
      </c>
      <c r="B128" s="10" t="e">
        <f>#REF!</f>
        <v>#REF!</v>
      </c>
      <c r="C128" s="10" t="e">
        <f>#REF!</f>
        <v>#REF!</v>
      </c>
      <c r="D128" s="11" t="e">
        <f>INDEX('startovní listina 100 m muži'!$C$5:$I$204,MATCH($B128,'startovní listina 100 m muži'!$C$5:$C$204,0),3)</f>
        <v>#REF!</v>
      </c>
      <c r="E128" s="11" t="e">
        <f>INDEX('startovní listina 100 m muži'!$C$5:$I$204,MATCH($B128,'startovní listina 100 m muži'!$C$5:$C$204,0),4)</f>
        <v>#REF!</v>
      </c>
      <c r="F128" s="11" t="e">
        <f>INDEX('startovní listina 100 m muži'!$C$5:$I$204,MATCH($B128,'startovní listina 100 m muži'!$C$5:$C$204,0),6)</f>
        <v>#REF!</v>
      </c>
      <c r="G128" s="11" t="e">
        <f>INDEX(#REF!,MATCH($B128,#REF!,0),3)</f>
        <v>#REF!</v>
      </c>
      <c r="H128" s="11" t="e">
        <f>INDEX(#REF!,MATCH($B128,#REF!,0),4)</f>
        <v>#REF!</v>
      </c>
      <c r="I128" s="11" t="e">
        <f>INDEX(#REF!,MATCH($B128,#REF!,0),6)</f>
        <v>#REF!</v>
      </c>
      <c r="J128" s="12" t="e">
        <f t="shared" si="11"/>
        <v>#REF!</v>
      </c>
      <c r="K128" s="37" t="e">
        <f t="shared" si="12"/>
        <v>#REF!</v>
      </c>
      <c r="L128" s="4" t="e">
        <f t="shared" si="13"/>
        <v>#REF!</v>
      </c>
      <c r="M128" s="46" t="e">
        <f t="shared" si="14"/>
        <v>#REF!</v>
      </c>
      <c r="N128" s="46" t="e">
        <f t="shared" si="15"/>
        <v>#REF!</v>
      </c>
      <c r="O128" s="46" t="e">
        <f t="shared" si="16"/>
        <v>#REF!</v>
      </c>
      <c r="P128" s="4" t="e">
        <f t="shared" si="17"/>
        <v>#REF!</v>
      </c>
      <c r="Q128" s="4" t="e">
        <f t="shared" si="18"/>
        <v>#REF!</v>
      </c>
      <c r="R128" s="4" t="e">
        <f t="shared" si="19"/>
        <v>#REF!</v>
      </c>
      <c r="S128" s="14" t="e">
        <f t="shared" si="20"/>
        <v>#REF!</v>
      </c>
      <c r="T128" s="4" t="e">
        <f t="shared" si="21"/>
        <v>#REF!</v>
      </c>
    </row>
    <row r="129" spans="1:20" ht="14.25" thickBot="1" thickTop="1">
      <c r="A129" s="9" t="s">
        <v>138</v>
      </c>
      <c r="B129" s="10" t="e">
        <f>#REF!</f>
        <v>#REF!</v>
      </c>
      <c r="C129" s="10" t="e">
        <f>#REF!</f>
        <v>#REF!</v>
      </c>
      <c r="D129" s="11" t="e">
        <f>INDEX('startovní listina 100 m muži'!$C$5:$I$204,MATCH($B129,'startovní listina 100 m muži'!$C$5:$C$204,0),3)</f>
        <v>#REF!</v>
      </c>
      <c r="E129" s="11" t="e">
        <f>INDEX('startovní listina 100 m muži'!$C$5:$I$204,MATCH($B129,'startovní listina 100 m muži'!$C$5:$C$204,0),4)</f>
        <v>#REF!</v>
      </c>
      <c r="F129" s="11" t="e">
        <f>INDEX('startovní listina 100 m muži'!$C$5:$I$204,MATCH($B129,'startovní listina 100 m muži'!$C$5:$C$204,0),6)</f>
        <v>#REF!</v>
      </c>
      <c r="G129" s="11" t="e">
        <f>INDEX(#REF!,MATCH($B129,#REF!,0),3)</f>
        <v>#REF!</v>
      </c>
      <c r="H129" s="11" t="e">
        <f>INDEX(#REF!,MATCH($B129,#REF!,0),4)</f>
        <v>#REF!</v>
      </c>
      <c r="I129" s="11" t="e">
        <f>INDEX(#REF!,MATCH($B129,#REF!,0),6)</f>
        <v>#REF!</v>
      </c>
      <c r="J129" s="12" t="e">
        <f t="shared" si="11"/>
        <v>#REF!</v>
      </c>
      <c r="K129" s="37" t="e">
        <f t="shared" si="12"/>
        <v>#REF!</v>
      </c>
      <c r="L129" s="4" t="e">
        <f t="shared" si="13"/>
        <v>#REF!</v>
      </c>
      <c r="M129" s="46" t="e">
        <f t="shared" si="14"/>
        <v>#REF!</v>
      </c>
      <c r="N129" s="46" t="e">
        <f t="shared" si="15"/>
        <v>#REF!</v>
      </c>
      <c r="O129" s="46" t="e">
        <f t="shared" si="16"/>
        <v>#REF!</v>
      </c>
      <c r="P129" s="4" t="e">
        <f t="shared" si="17"/>
        <v>#REF!</v>
      </c>
      <c r="Q129" s="4" t="e">
        <f t="shared" si="18"/>
        <v>#REF!</v>
      </c>
      <c r="R129" s="4" t="e">
        <f t="shared" si="19"/>
        <v>#REF!</v>
      </c>
      <c r="S129" s="14" t="e">
        <f t="shared" si="20"/>
        <v>#REF!</v>
      </c>
      <c r="T129" s="4" t="e">
        <f t="shared" si="21"/>
        <v>#REF!</v>
      </c>
    </row>
    <row r="130" spans="1:20" ht="13.5" thickBot="1">
      <c r="A130" s="13" t="s">
        <v>139</v>
      </c>
      <c r="B130" s="10" t="e">
        <f>#REF!</f>
        <v>#REF!</v>
      </c>
      <c r="C130" s="10" t="e">
        <f>#REF!</f>
        <v>#REF!</v>
      </c>
      <c r="D130" s="11" t="e">
        <f>INDEX('startovní listina 100 m muži'!$C$5:$I$204,MATCH($B130,'startovní listina 100 m muži'!$C$5:$C$204,0),3)</f>
        <v>#REF!</v>
      </c>
      <c r="E130" s="11" t="e">
        <f>INDEX('startovní listina 100 m muži'!$C$5:$I$204,MATCH($B130,'startovní listina 100 m muži'!$C$5:$C$204,0),4)</f>
        <v>#REF!</v>
      </c>
      <c r="F130" s="11" t="e">
        <f>INDEX('startovní listina 100 m muži'!$C$5:$I$204,MATCH($B130,'startovní listina 100 m muži'!$C$5:$C$204,0),6)</f>
        <v>#REF!</v>
      </c>
      <c r="G130" s="11" t="e">
        <f>INDEX(#REF!,MATCH($B130,#REF!,0),3)</f>
        <v>#REF!</v>
      </c>
      <c r="H130" s="11" t="e">
        <f>INDEX(#REF!,MATCH($B130,#REF!,0),4)</f>
        <v>#REF!</v>
      </c>
      <c r="I130" s="11" t="e">
        <f>INDEX(#REF!,MATCH($B130,#REF!,0),6)</f>
        <v>#REF!</v>
      </c>
      <c r="J130" s="12" t="e">
        <f t="shared" si="11"/>
        <v>#REF!</v>
      </c>
      <c r="K130" s="37" t="e">
        <f t="shared" si="12"/>
        <v>#REF!</v>
      </c>
      <c r="L130" s="4" t="e">
        <f t="shared" si="13"/>
        <v>#REF!</v>
      </c>
      <c r="M130" s="46" t="e">
        <f t="shared" si="14"/>
        <v>#REF!</v>
      </c>
      <c r="N130" s="46" t="e">
        <f t="shared" si="15"/>
        <v>#REF!</v>
      </c>
      <c r="O130" s="46" t="e">
        <f t="shared" si="16"/>
        <v>#REF!</v>
      </c>
      <c r="P130" s="4" t="e">
        <f t="shared" si="17"/>
        <v>#REF!</v>
      </c>
      <c r="Q130" s="4" t="e">
        <f t="shared" si="18"/>
        <v>#REF!</v>
      </c>
      <c r="R130" s="4" t="e">
        <f t="shared" si="19"/>
        <v>#REF!</v>
      </c>
      <c r="S130" s="14" t="e">
        <f t="shared" si="20"/>
        <v>#REF!</v>
      </c>
      <c r="T130" s="4" t="e">
        <f t="shared" si="21"/>
        <v>#REF!</v>
      </c>
    </row>
    <row r="131" spans="1:20" ht="14.25" thickBot="1" thickTop="1">
      <c r="A131" s="9" t="s">
        <v>140</v>
      </c>
      <c r="B131" s="10" t="e">
        <f>#REF!</f>
        <v>#REF!</v>
      </c>
      <c r="C131" s="10" t="e">
        <f>#REF!</f>
        <v>#REF!</v>
      </c>
      <c r="D131" s="11" t="e">
        <f>INDEX('startovní listina 100 m muži'!$C$5:$I$204,MATCH($B131,'startovní listina 100 m muži'!$C$5:$C$204,0),3)</f>
        <v>#REF!</v>
      </c>
      <c r="E131" s="11" t="e">
        <f>INDEX('startovní listina 100 m muži'!$C$5:$I$204,MATCH($B131,'startovní listina 100 m muži'!$C$5:$C$204,0),4)</f>
        <v>#REF!</v>
      </c>
      <c r="F131" s="11" t="e">
        <f>INDEX('startovní listina 100 m muži'!$C$5:$I$204,MATCH($B131,'startovní listina 100 m muži'!$C$5:$C$204,0),6)</f>
        <v>#REF!</v>
      </c>
      <c r="G131" s="11" t="e">
        <f>INDEX(#REF!,MATCH($B131,#REF!,0),3)</f>
        <v>#REF!</v>
      </c>
      <c r="H131" s="11" t="e">
        <f>INDEX(#REF!,MATCH($B131,#REF!,0),4)</f>
        <v>#REF!</v>
      </c>
      <c r="I131" s="11" t="e">
        <f>INDEX(#REF!,MATCH($B131,#REF!,0),6)</f>
        <v>#REF!</v>
      </c>
      <c r="J131" s="12" t="e">
        <f t="shared" si="11"/>
        <v>#REF!</v>
      </c>
      <c r="K131" s="37" t="e">
        <f t="shared" si="12"/>
        <v>#REF!</v>
      </c>
      <c r="L131" s="4" t="e">
        <f t="shared" si="13"/>
        <v>#REF!</v>
      </c>
      <c r="M131" s="46" t="e">
        <f t="shared" si="14"/>
        <v>#REF!</v>
      </c>
      <c r="N131" s="46" t="e">
        <f t="shared" si="15"/>
        <v>#REF!</v>
      </c>
      <c r="O131" s="46" t="e">
        <f t="shared" si="16"/>
        <v>#REF!</v>
      </c>
      <c r="P131" s="4" t="e">
        <f t="shared" si="17"/>
        <v>#REF!</v>
      </c>
      <c r="Q131" s="4" t="e">
        <f t="shared" si="18"/>
        <v>#REF!</v>
      </c>
      <c r="R131" s="4" t="e">
        <f t="shared" si="19"/>
        <v>#REF!</v>
      </c>
      <c r="S131" s="14" t="e">
        <f t="shared" si="20"/>
        <v>#REF!</v>
      </c>
      <c r="T131" s="4" t="e">
        <f t="shared" si="21"/>
        <v>#REF!</v>
      </c>
    </row>
    <row r="132" spans="1:20" ht="13.5" thickBot="1">
      <c r="A132" s="13" t="s">
        <v>141</v>
      </c>
      <c r="B132" s="10" t="e">
        <f>#REF!</f>
        <v>#REF!</v>
      </c>
      <c r="C132" s="10" t="e">
        <f>#REF!</f>
        <v>#REF!</v>
      </c>
      <c r="D132" s="11" t="e">
        <f>INDEX('startovní listina 100 m muži'!$C$5:$I$204,MATCH($B132,'startovní listina 100 m muži'!$C$5:$C$204,0),3)</f>
        <v>#REF!</v>
      </c>
      <c r="E132" s="11" t="e">
        <f>INDEX('startovní listina 100 m muži'!$C$5:$I$204,MATCH($B132,'startovní listina 100 m muži'!$C$5:$C$204,0),4)</f>
        <v>#REF!</v>
      </c>
      <c r="F132" s="11" t="e">
        <f>INDEX('startovní listina 100 m muži'!$C$5:$I$204,MATCH($B132,'startovní listina 100 m muži'!$C$5:$C$204,0),6)</f>
        <v>#REF!</v>
      </c>
      <c r="G132" s="11" t="e">
        <f>INDEX(#REF!,MATCH($B132,#REF!,0),3)</f>
        <v>#REF!</v>
      </c>
      <c r="H132" s="11" t="e">
        <f>INDEX(#REF!,MATCH($B132,#REF!,0),4)</f>
        <v>#REF!</v>
      </c>
      <c r="I132" s="11" t="e">
        <f>INDEX(#REF!,MATCH($B132,#REF!,0),6)</f>
        <v>#REF!</v>
      </c>
      <c r="J132" s="12" t="e">
        <f t="shared" si="11"/>
        <v>#REF!</v>
      </c>
      <c r="K132" s="37" t="e">
        <f t="shared" si="12"/>
        <v>#REF!</v>
      </c>
      <c r="L132" s="4" t="e">
        <f t="shared" si="13"/>
        <v>#REF!</v>
      </c>
      <c r="M132" s="46" t="e">
        <f t="shared" si="14"/>
        <v>#REF!</v>
      </c>
      <c r="N132" s="46" t="e">
        <f t="shared" si="15"/>
        <v>#REF!</v>
      </c>
      <c r="O132" s="46" t="e">
        <f t="shared" si="16"/>
        <v>#REF!</v>
      </c>
      <c r="P132" s="4" t="e">
        <f t="shared" si="17"/>
        <v>#REF!</v>
      </c>
      <c r="Q132" s="4" t="e">
        <f t="shared" si="18"/>
        <v>#REF!</v>
      </c>
      <c r="R132" s="4" t="e">
        <f t="shared" si="19"/>
        <v>#REF!</v>
      </c>
      <c r="S132" s="14" t="e">
        <f t="shared" si="20"/>
        <v>#REF!</v>
      </c>
      <c r="T132" s="4" t="e">
        <f t="shared" si="21"/>
        <v>#REF!</v>
      </c>
    </row>
    <row r="133" spans="1:20" ht="14.25" thickBot="1" thickTop="1">
      <c r="A133" s="9" t="s">
        <v>142</v>
      </c>
      <c r="B133" s="10" t="e">
        <f>#REF!</f>
        <v>#REF!</v>
      </c>
      <c r="C133" s="10" t="e">
        <f>#REF!</f>
        <v>#REF!</v>
      </c>
      <c r="D133" s="11" t="e">
        <f>INDEX('startovní listina 100 m muži'!$C$5:$I$204,MATCH($B133,'startovní listina 100 m muži'!$C$5:$C$204,0),3)</f>
        <v>#REF!</v>
      </c>
      <c r="E133" s="11" t="e">
        <f>INDEX('startovní listina 100 m muži'!$C$5:$I$204,MATCH($B133,'startovní listina 100 m muži'!$C$5:$C$204,0),4)</f>
        <v>#REF!</v>
      </c>
      <c r="F133" s="11" t="e">
        <f>INDEX('startovní listina 100 m muži'!$C$5:$I$204,MATCH($B133,'startovní listina 100 m muži'!$C$5:$C$204,0),6)</f>
        <v>#REF!</v>
      </c>
      <c r="G133" s="11" t="e">
        <f>INDEX(#REF!,MATCH($B133,#REF!,0),3)</f>
        <v>#REF!</v>
      </c>
      <c r="H133" s="11" t="e">
        <f>INDEX(#REF!,MATCH($B133,#REF!,0),4)</f>
        <v>#REF!</v>
      </c>
      <c r="I133" s="11" t="e">
        <f>INDEX(#REF!,MATCH($B133,#REF!,0),6)</f>
        <v>#REF!</v>
      </c>
      <c r="J133" s="12" t="e">
        <f aca="true" t="shared" si="22" ref="J133:J196">F133+I133</f>
        <v>#REF!</v>
      </c>
      <c r="K133" s="37" t="e">
        <f t="shared" si="12"/>
        <v>#REF!</v>
      </c>
      <c r="L133" s="4" t="e">
        <f t="shared" si="13"/>
        <v>#REF!</v>
      </c>
      <c r="M133" s="46" t="e">
        <f t="shared" si="14"/>
        <v>#REF!</v>
      </c>
      <c r="N133" s="46" t="e">
        <f t="shared" si="15"/>
        <v>#REF!</v>
      </c>
      <c r="O133" s="46" t="e">
        <f t="shared" si="16"/>
        <v>#REF!</v>
      </c>
      <c r="P133" s="4" t="e">
        <f t="shared" si="17"/>
        <v>#REF!</v>
      </c>
      <c r="Q133" s="4" t="e">
        <f t="shared" si="18"/>
        <v>#REF!</v>
      </c>
      <c r="R133" s="4" t="e">
        <f t="shared" si="19"/>
        <v>#REF!</v>
      </c>
      <c r="S133" s="14" t="e">
        <f t="shared" si="20"/>
        <v>#REF!</v>
      </c>
      <c r="T133" s="4" t="e">
        <f t="shared" si="21"/>
        <v>#REF!</v>
      </c>
    </row>
    <row r="134" spans="1:20" ht="13.5" thickBot="1">
      <c r="A134" s="13" t="s">
        <v>143</v>
      </c>
      <c r="B134" s="10" t="e">
        <f>#REF!</f>
        <v>#REF!</v>
      </c>
      <c r="C134" s="10" t="e">
        <f>#REF!</f>
        <v>#REF!</v>
      </c>
      <c r="D134" s="11" t="e">
        <f>INDEX('startovní listina 100 m muži'!$C$5:$I$204,MATCH($B134,'startovní listina 100 m muži'!$C$5:$C$204,0),3)</f>
        <v>#REF!</v>
      </c>
      <c r="E134" s="11" t="e">
        <f>INDEX('startovní listina 100 m muži'!$C$5:$I$204,MATCH($B134,'startovní listina 100 m muži'!$C$5:$C$204,0),4)</f>
        <v>#REF!</v>
      </c>
      <c r="F134" s="11" t="e">
        <f>INDEX('startovní listina 100 m muži'!$C$5:$I$204,MATCH($B134,'startovní listina 100 m muži'!$C$5:$C$204,0),6)</f>
        <v>#REF!</v>
      </c>
      <c r="G134" s="11" t="e">
        <f>INDEX(#REF!,MATCH($B134,#REF!,0),3)</f>
        <v>#REF!</v>
      </c>
      <c r="H134" s="11" t="e">
        <f>INDEX(#REF!,MATCH($B134,#REF!,0),4)</f>
        <v>#REF!</v>
      </c>
      <c r="I134" s="11" t="e">
        <f>INDEX(#REF!,MATCH($B134,#REF!,0),6)</f>
        <v>#REF!</v>
      </c>
      <c r="J134" s="12" t="e">
        <f t="shared" si="22"/>
        <v>#REF!</v>
      </c>
      <c r="K134" s="37" t="e">
        <f aca="true" t="shared" si="23" ref="K134:K197">IF(J134&gt;99,1000+A134,J134)</f>
        <v>#REF!</v>
      </c>
      <c r="L134" s="4" t="e">
        <f aca="true" t="shared" si="24" ref="L134:L197">RANK(K134,K$5:K$205,1)</f>
        <v>#REF!</v>
      </c>
      <c r="M134" s="46" t="e">
        <f aca="true" t="shared" si="25" ref="M134:M197">MAX(D134,E134)</f>
        <v>#REF!</v>
      </c>
      <c r="N134" s="46" t="e">
        <f aca="true" t="shared" si="26" ref="N134:N197">MAX(G134,H134)</f>
        <v>#REF!</v>
      </c>
      <c r="O134" s="46" t="e">
        <f aca="true" t="shared" si="27" ref="O134:O197">M134+N134</f>
        <v>#REF!</v>
      </c>
      <c r="P134" s="4" t="e">
        <f aca="true" t="shared" si="28" ref="P134:P197">RANK(O134,O$5:O$205,1)</f>
        <v>#REF!</v>
      </c>
      <c r="Q134" s="4" t="e">
        <f aca="true" t="shared" si="29" ref="Q134:Q197">P134/1000+L134</f>
        <v>#REF!</v>
      </c>
      <c r="R134" s="4" t="e">
        <f aca="true" t="shared" si="30" ref="R134:R197">RANK(Q134,Q$5:Q$205,1)</f>
        <v>#REF!</v>
      </c>
      <c r="S134" s="14" t="e">
        <f aca="true" t="shared" si="31" ref="S134:S197">A134/1000+R134</f>
        <v>#REF!</v>
      </c>
      <c r="T134" s="4" t="e">
        <f aca="true" t="shared" si="32" ref="T134:T197">RANK(S134,S$5:S$205,1)</f>
        <v>#REF!</v>
      </c>
    </row>
    <row r="135" spans="1:20" ht="14.25" thickBot="1" thickTop="1">
      <c r="A135" s="9" t="s">
        <v>144</v>
      </c>
      <c r="B135" s="10" t="e">
        <f>#REF!</f>
        <v>#REF!</v>
      </c>
      <c r="C135" s="10" t="e">
        <f>#REF!</f>
        <v>#REF!</v>
      </c>
      <c r="D135" s="11" t="e">
        <f>INDEX('startovní listina 100 m muži'!$C$5:$I$204,MATCH($B135,'startovní listina 100 m muži'!$C$5:$C$204,0),3)</f>
        <v>#REF!</v>
      </c>
      <c r="E135" s="11" t="e">
        <f>INDEX('startovní listina 100 m muži'!$C$5:$I$204,MATCH($B135,'startovní listina 100 m muži'!$C$5:$C$204,0),4)</f>
        <v>#REF!</v>
      </c>
      <c r="F135" s="11" t="e">
        <f>INDEX('startovní listina 100 m muži'!$C$5:$I$204,MATCH($B135,'startovní listina 100 m muži'!$C$5:$C$204,0),6)</f>
        <v>#REF!</v>
      </c>
      <c r="G135" s="11" t="e">
        <f>INDEX(#REF!,MATCH($B135,#REF!,0),3)</f>
        <v>#REF!</v>
      </c>
      <c r="H135" s="11" t="e">
        <f>INDEX(#REF!,MATCH($B135,#REF!,0),4)</f>
        <v>#REF!</v>
      </c>
      <c r="I135" s="11" t="e">
        <f>INDEX(#REF!,MATCH($B135,#REF!,0),6)</f>
        <v>#REF!</v>
      </c>
      <c r="J135" s="12" t="e">
        <f t="shared" si="22"/>
        <v>#REF!</v>
      </c>
      <c r="K135" s="37" t="e">
        <f t="shared" si="23"/>
        <v>#REF!</v>
      </c>
      <c r="L135" s="4" t="e">
        <f t="shared" si="24"/>
        <v>#REF!</v>
      </c>
      <c r="M135" s="46" t="e">
        <f t="shared" si="25"/>
        <v>#REF!</v>
      </c>
      <c r="N135" s="46" t="e">
        <f t="shared" si="26"/>
        <v>#REF!</v>
      </c>
      <c r="O135" s="46" t="e">
        <f t="shared" si="27"/>
        <v>#REF!</v>
      </c>
      <c r="P135" s="4" t="e">
        <f t="shared" si="28"/>
        <v>#REF!</v>
      </c>
      <c r="Q135" s="4" t="e">
        <f t="shared" si="29"/>
        <v>#REF!</v>
      </c>
      <c r="R135" s="4" t="e">
        <f t="shared" si="30"/>
        <v>#REF!</v>
      </c>
      <c r="S135" s="14" t="e">
        <f t="shared" si="31"/>
        <v>#REF!</v>
      </c>
      <c r="T135" s="4" t="e">
        <f t="shared" si="32"/>
        <v>#REF!</v>
      </c>
    </row>
    <row r="136" spans="1:20" ht="13.5" thickBot="1">
      <c r="A136" s="13" t="s">
        <v>145</v>
      </c>
      <c r="B136" s="10" t="e">
        <f>#REF!</f>
        <v>#REF!</v>
      </c>
      <c r="C136" s="10" t="e">
        <f>#REF!</f>
        <v>#REF!</v>
      </c>
      <c r="D136" s="11" t="e">
        <f>INDEX('startovní listina 100 m muži'!$C$5:$I$204,MATCH($B136,'startovní listina 100 m muži'!$C$5:$C$204,0),3)</f>
        <v>#REF!</v>
      </c>
      <c r="E136" s="11" t="e">
        <f>INDEX('startovní listina 100 m muži'!$C$5:$I$204,MATCH($B136,'startovní listina 100 m muži'!$C$5:$C$204,0),4)</f>
        <v>#REF!</v>
      </c>
      <c r="F136" s="11" t="e">
        <f>INDEX('startovní listina 100 m muži'!$C$5:$I$204,MATCH($B136,'startovní listina 100 m muži'!$C$5:$C$204,0),6)</f>
        <v>#REF!</v>
      </c>
      <c r="G136" s="11" t="e">
        <f>INDEX(#REF!,MATCH($B136,#REF!,0),3)</f>
        <v>#REF!</v>
      </c>
      <c r="H136" s="11" t="e">
        <f>INDEX(#REF!,MATCH($B136,#REF!,0),4)</f>
        <v>#REF!</v>
      </c>
      <c r="I136" s="11" t="e">
        <f>INDEX(#REF!,MATCH($B136,#REF!,0),6)</f>
        <v>#REF!</v>
      </c>
      <c r="J136" s="12" t="e">
        <f t="shared" si="22"/>
        <v>#REF!</v>
      </c>
      <c r="K136" s="37" t="e">
        <f t="shared" si="23"/>
        <v>#REF!</v>
      </c>
      <c r="L136" s="4" t="e">
        <f t="shared" si="24"/>
        <v>#REF!</v>
      </c>
      <c r="M136" s="46" t="e">
        <f t="shared" si="25"/>
        <v>#REF!</v>
      </c>
      <c r="N136" s="46" t="e">
        <f t="shared" si="26"/>
        <v>#REF!</v>
      </c>
      <c r="O136" s="46" t="e">
        <f t="shared" si="27"/>
        <v>#REF!</v>
      </c>
      <c r="P136" s="4" t="e">
        <f t="shared" si="28"/>
        <v>#REF!</v>
      </c>
      <c r="Q136" s="4" t="e">
        <f t="shared" si="29"/>
        <v>#REF!</v>
      </c>
      <c r="R136" s="4" t="e">
        <f t="shared" si="30"/>
        <v>#REF!</v>
      </c>
      <c r="S136" s="14" t="e">
        <f t="shared" si="31"/>
        <v>#REF!</v>
      </c>
      <c r="T136" s="4" t="e">
        <f t="shared" si="32"/>
        <v>#REF!</v>
      </c>
    </row>
    <row r="137" spans="1:20" ht="14.25" thickBot="1" thickTop="1">
      <c r="A137" s="9" t="s">
        <v>146</v>
      </c>
      <c r="B137" s="10" t="e">
        <f>#REF!</f>
        <v>#REF!</v>
      </c>
      <c r="C137" s="10" t="e">
        <f>#REF!</f>
        <v>#REF!</v>
      </c>
      <c r="D137" s="11" t="e">
        <f>INDEX('startovní listina 100 m muži'!$C$5:$I$204,MATCH($B137,'startovní listina 100 m muži'!$C$5:$C$204,0),3)</f>
        <v>#REF!</v>
      </c>
      <c r="E137" s="11" t="e">
        <f>INDEX('startovní listina 100 m muži'!$C$5:$I$204,MATCH($B137,'startovní listina 100 m muži'!$C$5:$C$204,0),4)</f>
        <v>#REF!</v>
      </c>
      <c r="F137" s="11" t="e">
        <f>INDEX('startovní listina 100 m muži'!$C$5:$I$204,MATCH($B137,'startovní listina 100 m muži'!$C$5:$C$204,0),6)</f>
        <v>#REF!</v>
      </c>
      <c r="G137" s="11" t="e">
        <f>INDEX(#REF!,MATCH($B137,#REF!,0),3)</f>
        <v>#REF!</v>
      </c>
      <c r="H137" s="11" t="e">
        <f>INDEX(#REF!,MATCH($B137,#REF!,0),4)</f>
        <v>#REF!</v>
      </c>
      <c r="I137" s="11" t="e">
        <f>INDEX(#REF!,MATCH($B137,#REF!,0),6)</f>
        <v>#REF!</v>
      </c>
      <c r="J137" s="12" t="e">
        <f t="shared" si="22"/>
        <v>#REF!</v>
      </c>
      <c r="K137" s="37" t="e">
        <f t="shared" si="23"/>
        <v>#REF!</v>
      </c>
      <c r="L137" s="4" t="e">
        <f t="shared" si="24"/>
        <v>#REF!</v>
      </c>
      <c r="M137" s="46" t="e">
        <f t="shared" si="25"/>
        <v>#REF!</v>
      </c>
      <c r="N137" s="46" t="e">
        <f t="shared" si="26"/>
        <v>#REF!</v>
      </c>
      <c r="O137" s="46" t="e">
        <f t="shared" si="27"/>
        <v>#REF!</v>
      </c>
      <c r="P137" s="4" t="e">
        <f t="shared" si="28"/>
        <v>#REF!</v>
      </c>
      <c r="Q137" s="4" t="e">
        <f t="shared" si="29"/>
        <v>#REF!</v>
      </c>
      <c r="R137" s="4" t="e">
        <f t="shared" si="30"/>
        <v>#REF!</v>
      </c>
      <c r="S137" s="14" t="e">
        <f t="shared" si="31"/>
        <v>#REF!</v>
      </c>
      <c r="T137" s="4" t="e">
        <f t="shared" si="32"/>
        <v>#REF!</v>
      </c>
    </row>
    <row r="138" spans="1:20" ht="13.5" thickBot="1">
      <c r="A138" s="13" t="s">
        <v>147</v>
      </c>
      <c r="B138" s="10" t="e">
        <f>#REF!</f>
        <v>#REF!</v>
      </c>
      <c r="C138" s="10" t="e">
        <f>#REF!</f>
        <v>#REF!</v>
      </c>
      <c r="D138" s="11" t="e">
        <f>INDEX('startovní listina 100 m muži'!$C$5:$I$204,MATCH($B138,'startovní listina 100 m muži'!$C$5:$C$204,0),3)</f>
        <v>#REF!</v>
      </c>
      <c r="E138" s="11" t="e">
        <f>INDEX('startovní listina 100 m muži'!$C$5:$I$204,MATCH($B138,'startovní listina 100 m muži'!$C$5:$C$204,0),4)</f>
        <v>#REF!</v>
      </c>
      <c r="F138" s="11" t="e">
        <f>INDEX('startovní listina 100 m muži'!$C$5:$I$204,MATCH($B138,'startovní listina 100 m muži'!$C$5:$C$204,0),6)</f>
        <v>#REF!</v>
      </c>
      <c r="G138" s="11" t="e">
        <f>INDEX(#REF!,MATCH($B138,#REF!,0),3)</f>
        <v>#REF!</v>
      </c>
      <c r="H138" s="11" t="e">
        <f>INDEX(#REF!,MATCH($B138,#REF!,0),4)</f>
        <v>#REF!</v>
      </c>
      <c r="I138" s="11" t="e">
        <f>INDEX(#REF!,MATCH($B138,#REF!,0),6)</f>
        <v>#REF!</v>
      </c>
      <c r="J138" s="12" t="e">
        <f t="shared" si="22"/>
        <v>#REF!</v>
      </c>
      <c r="K138" s="37" t="e">
        <f t="shared" si="23"/>
        <v>#REF!</v>
      </c>
      <c r="L138" s="4" t="e">
        <f t="shared" si="24"/>
        <v>#REF!</v>
      </c>
      <c r="M138" s="46" t="e">
        <f t="shared" si="25"/>
        <v>#REF!</v>
      </c>
      <c r="N138" s="46" t="e">
        <f t="shared" si="26"/>
        <v>#REF!</v>
      </c>
      <c r="O138" s="46" t="e">
        <f t="shared" si="27"/>
        <v>#REF!</v>
      </c>
      <c r="P138" s="4" t="e">
        <f t="shared" si="28"/>
        <v>#REF!</v>
      </c>
      <c r="Q138" s="4" t="e">
        <f t="shared" si="29"/>
        <v>#REF!</v>
      </c>
      <c r="R138" s="4" t="e">
        <f t="shared" si="30"/>
        <v>#REF!</v>
      </c>
      <c r="S138" s="14" t="e">
        <f t="shared" si="31"/>
        <v>#REF!</v>
      </c>
      <c r="T138" s="4" t="e">
        <f t="shared" si="32"/>
        <v>#REF!</v>
      </c>
    </row>
    <row r="139" spans="1:20" ht="14.25" thickBot="1" thickTop="1">
      <c r="A139" s="9" t="s">
        <v>148</v>
      </c>
      <c r="B139" s="10" t="e">
        <f>#REF!</f>
        <v>#REF!</v>
      </c>
      <c r="C139" s="10" t="e">
        <f>#REF!</f>
        <v>#REF!</v>
      </c>
      <c r="D139" s="11" t="e">
        <f>INDEX('startovní listina 100 m muži'!$C$5:$I$204,MATCH($B139,'startovní listina 100 m muži'!$C$5:$C$204,0),3)</f>
        <v>#REF!</v>
      </c>
      <c r="E139" s="11" t="e">
        <f>INDEX('startovní listina 100 m muži'!$C$5:$I$204,MATCH($B139,'startovní listina 100 m muži'!$C$5:$C$204,0),4)</f>
        <v>#REF!</v>
      </c>
      <c r="F139" s="11" t="e">
        <f>INDEX('startovní listina 100 m muži'!$C$5:$I$204,MATCH($B139,'startovní listina 100 m muži'!$C$5:$C$204,0),6)</f>
        <v>#REF!</v>
      </c>
      <c r="G139" s="11" t="e">
        <f>INDEX(#REF!,MATCH($B139,#REF!,0),3)</f>
        <v>#REF!</v>
      </c>
      <c r="H139" s="11" t="e">
        <f>INDEX(#REF!,MATCH($B139,#REF!,0),4)</f>
        <v>#REF!</v>
      </c>
      <c r="I139" s="11" t="e">
        <f>INDEX(#REF!,MATCH($B139,#REF!,0),6)</f>
        <v>#REF!</v>
      </c>
      <c r="J139" s="12" t="e">
        <f t="shared" si="22"/>
        <v>#REF!</v>
      </c>
      <c r="K139" s="37" t="e">
        <f t="shared" si="23"/>
        <v>#REF!</v>
      </c>
      <c r="L139" s="4" t="e">
        <f t="shared" si="24"/>
        <v>#REF!</v>
      </c>
      <c r="M139" s="46" t="e">
        <f t="shared" si="25"/>
        <v>#REF!</v>
      </c>
      <c r="N139" s="46" t="e">
        <f t="shared" si="26"/>
        <v>#REF!</v>
      </c>
      <c r="O139" s="46" t="e">
        <f t="shared" si="27"/>
        <v>#REF!</v>
      </c>
      <c r="P139" s="4" t="e">
        <f t="shared" si="28"/>
        <v>#REF!</v>
      </c>
      <c r="Q139" s="4" t="e">
        <f t="shared" si="29"/>
        <v>#REF!</v>
      </c>
      <c r="R139" s="4" t="e">
        <f t="shared" si="30"/>
        <v>#REF!</v>
      </c>
      <c r="S139" s="14" t="e">
        <f t="shared" si="31"/>
        <v>#REF!</v>
      </c>
      <c r="T139" s="4" t="e">
        <f t="shared" si="32"/>
        <v>#REF!</v>
      </c>
    </row>
    <row r="140" spans="1:20" ht="13.5" thickBot="1">
      <c r="A140" s="13" t="s">
        <v>149</v>
      </c>
      <c r="B140" s="10" t="e">
        <f>#REF!</f>
        <v>#REF!</v>
      </c>
      <c r="C140" s="10" t="e">
        <f>#REF!</f>
        <v>#REF!</v>
      </c>
      <c r="D140" s="11" t="e">
        <f>INDEX('startovní listina 100 m muži'!$C$5:$I$204,MATCH($B140,'startovní listina 100 m muži'!$C$5:$C$204,0),3)</f>
        <v>#REF!</v>
      </c>
      <c r="E140" s="11" t="e">
        <f>INDEX('startovní listina 100 m muži'!$C$5:$I$204,MATCH($B140,'startovní listina 100 m muži'!$C$5:$C$204,0),4)</f>
        <v>#REF!</v>
      </c>
      <c r="F140" s="11" t="e">
        <f>INDEX('startovní listina 100 m muži'!$C$5:$I$204,MATCH($B140,'startovní listina 100 m muži'!$C$5:$C$204,0),6)</f>
        <v>#REF!</v>
      </c>
      <c r="G140" s="11" t="e">
        <f>INDEX(#REF!,MATCH($B140,#REF!,0),3)</f>
        <v>#REF!</v>
      </c>
      <c r="H140" s="11" t="e">
        <f>INDEX(#REF!,MATCH($B140,#REF!,0),4)</f>
        <v>#REF!</v>
      </c>
      <c r="I140" s="11" t="e">
        <f>INDEX(#REF!,MATCH($B140,#REF!,0),6)</f>
        <v>#REF!</v>
      </c>
      <c r="J140" s="12" t="e">
        <f t="shared" si="22"/>
        <v>#REF!</v>
      </c>
      <c r="K140" s="37" t="e">
        <f t="shared" si="23"/>
        <v>#REF!</v>
      </c>
      <c r="L140" s="4" t="e">
        <f t="shared" si="24"/>
        <v>#REF!</v>
      </c>
      <c r="M140" s="46" t="e">
        <f t="shared" si="25"/>
        <v>#REF!</v>
      </c>
      <c r="N140" s="46" t="e">
        <f t="shared" si="26"/>
        <v>#REF!</v>
      </c>
      <c r="O140" s="46" t="e">
        <f t="shared" si="27"/>
        <v>#REF!</v>
      </c>
      <c r="P140" s="4" t="e">
        <f t="shared" si="28"/>
        <v>#REF!</v>
      </c>
      <c r="Q140" s="4" t="e">
        <f t="shared" si="29"/>
        <v>#REF!</v>
      </c>
      <c r="R140" s="4" t="e">
        <f t="shared" si="30"/>
        <v>#REF!</v>
      </c>
      <c r="S140" s="14" t="e">
        <f t="shared" si="31"/>
        <v>#REF!</v>
      </c>
      <c r="T140" s="4" t="e">
        <f t="shared" si="32"/>
        <v>#REF!</v>
      </c>
    </row>
    <row r="141" spans="1:20" ht="14.25" thickBot="1" thickTop="1">
      <c r="A141" s="9" t="s">
        <v>150</v>
      </c>
      <c r="B141" s="10" t="e">
        <f>#REF!</f>
        <v>#REF!</v>
      </c>
      <c r="C141" s="10" t="e">
        <f>#REF!</f>
        <v>#REF!</v>
      </c>
      <c r="D141" s="11" t="e">
        <f>INDEX('startovní listina 100 m muži'!$C$5:$I$204,MATCH($B141,'startovní listina 100 m muži'!$C$5:$C$204,0),3)</f>
        <v>#REF!</v>
      </c>
      <c r="E141" s="11" t="e">
        <f>INDEX('startovní listina 100 m muži'!$C$5:$I$204,MATCH($B141,'startovní listina 100 m muži'!$C$5:$C$204,0),4)</f>
        <v>#REF!</v>
      </c>
      <c r="F141" s="11" t="e">
        <f>INDEX('startovní listina 100 m muži'!$C$5:$I$204,MATCH($B141,'startovní listina 100 m muži'!$C$5:$C$204,0),6)</f>
        <v>#REF!</v>
      </c>
      <c r="G141" s="11" t="e">
        <f>INDEX(#REF!,MATCH($B141,#REF!,0),3)</f>
        <v>#REF!</v>
      </c>
      <c r="H141" s="11" t="e">
        <f>INDEX(#REF!,MATCH($B141,#REF!,0),4)</f>
        <v>#REF!</v>
      </c>
      <c r="I141" s="11" t="e">
        <f>INDEX(#REF!,MATCH($B141,#REF!,0),6)</f>
        <v>#REF!</v>
      </c>
      <c r="J141" s="12" t="e">
        <f t="shared" si="22"/>
        <v>#REF!</v>
      </c>
      <c r="K141" s="37" t="e">
        <f t="shared" si="23"/>
        <v>#REF!</v>
      </c>
      <c r="L141" s="4" t="e">
        <f t="shared" si="24"/>
        <v>#REF!</v>
      </c>
      <c r="M141" s="46" t="e">
        <f t="shared" si="25"/>
        <v>#REF!</v>
      </c>
      <c r="N141" s="46" t="e">
        <f t="shared" si="26"/>
        <v>#REF!</v>
      </c>
      <c r="O141" s="46" t="e">
        <f t="shared" si="27"/>
        <v>#REF!</v>
      </c>
      <c r="P141" s="4" t="e">
        <f t="shared" si="28"/>
        <v>#REF!</v>
      </c>
      <c r="Q141" s="4" t="e">
        <f t="shared" si="29"/>
        <v>#REF!</v>
      </c>
      <c r="R141" s="4" t="e">
        <f t="shared" si="30"/>
        <v>#REF!</v>
      </c>
      <c r="S141" s="14" t="e">
        <f t="shared" si="31"/>
        <v>#REF!</v>
      </c>
      <c r="T141" s="4" t="e">
        <f t="shared" si="32"/>
        <v>#REF!</v>
      </c>
    </row>
    <row r="142" spans="1:20" ht="13.5" thickBot="1">
      <c r="A142" s="13" t="s">
        <v>151</v>
      </c>
      <c r="B142" s="10" t="e">
        <f>#REF!</f>
        <v>#REF!</v>
      </c>
      <c r="C142" s="10" t="e">
        <f>#REF!</f>
        <v>#REF!</v>
      </c>
      <c r="D142" s="11" t="e">
        <f>INDEX('startovní listina 100 m muži'!$C$5:$I$204,MATCH($B142,'startovní listina 100 m muži'!$C$5:$C$204,0),3)</f>
        <v>#REF!</v>
      </c>
      <c r="E142" s="11" t="e">
        <f>INDEX('startovní listina 100 m muži'!$C$5:$I$204,MATCH($B142,'startovní listina 100 m muži'!$C$5:$C$204,0),4)</f>
        <v>#REF!</v>
      </c>
      <c r="F142" s="11" t="e">
        <f>INDEX('startovní listina 100 m muži'!$C$5:$I$204,MATCH($B142,'startovní listina 100 m muži'!$C$5:$C$204,0),6)</f>
        <v>#REF!</v>
      </c>
      <c r="G142" s="11" t="e">
        <f>INDEX(#REF!,MATCH($B142,#REF!,0),3)</f>
        <v>#REF!</v>
      </c>
      <c r="H142" s="11" t="e">
        <f>INDEX(#REF!,MATCH($B142,#REF!,0),4)</f>
        <v>#REF!</v>
      </c>
      <c r="I142" s="11" t="e">
        <f>INDEX(#REF!,MATCH($B142,#REF!,0),6)</f>
        <v>#REF!</v>
      </c>
      <c r="J142" s="12" t="e">
        <f t="shared" si="22"/>
        <v>#REF!</v>
      </c>
      <c r="K142" s="37" t="e">
        <f t="shared" si="23"/>
        <v>#REF!</v>
      </c>
      <c r="L142" s="4" t="e">
        <f t="shared" si="24"/>
        <v>#REF!</v>
      </c>
      <c r="M142" s="46" t="e">
        <f t="shared" si="25"/>
        <v>#REF!</v>
      </c>
      <c r="N142" s="46" t="e">
        <f t="shared" si="26"/>
        <v>#REF!</v>
      </c>
      <c r="O142" s="46" t="e">
        <f t="shared" si="27"/>
        <v>#REF!</v>
      </c>
      <c r="P142" s="4" t="e">
        <f t="shared" si="28"/>
        <v>#REF!</v>
      </c>
      <c r="Q142" s="4" t="e">
        <f t="shared" si="29"/>
        <v>#REF!</v>
      </c>
      <c r="R142" s="4" t="e">
        <f t="shared" si="30"/>
        <v>#REF!</v>
      </c>
      <c r="S142" s="14" t="e">
        <f t="shared" si="31"/>
        <v>#REF!</v>
      </c>
      <c r="T142" s="4" t="e">
        <f t="shared" si="32"/>
        <v>#REF!</v>
      </c>
    </row>
    <row r="143" spans="1:20" ht="14.25" thickBot="1" thickTop="1">
      <c r="A143" s="9" t="s">
        <v>152</v>
      </c>
      <c r="B143" s="10" t="e">
        <f>#REF!</f>
        <v>#REF!</v>
      </c>
      <c r="C143" s="10" t="e">
        <f>#REF!</f>
        <v>#REF!</v>
      </c>
      <c r="D143" s="11" t="e">
        <f>INDEX('startovní listina 100 m muži'!$C$5:$I$204,MATCH($B143,'startovní listina 100 m muži'!$C$5:$C$204,0),3)</f>
        <v>#REF!</v>
      </c>
      <c r="E143" s="11" t="e">
        <f>INDEX('startovní listina 100 m muži'!$C$5:$I$204,MATCH($B143,'startovní listina 100 m muži'!$C$5:$C$204,0),4)</f>
        <v>#REF!</v>
      </c>
      <c r="F143" s="11" t="e">
        <f>INDEX('startovní listina 100 m muži'!$C$5:$I$204,MATCH($B143,'startovní listina 100 m muži'!$C$5:$C$204,0),6)</f>
        <v>#REF!</v>
      </c>
      <c r="G143" s="11" t="e">
        <f>INDEX(#REF!,MATCH($B143,#REF!,0),3)</f>
        <v>#REF!</v>
      </c>
      <c r="H143" s="11" t="e">
        <f>INDEX(#REF!,MATCH($B143,#REF!,0),4)</f>
        <v>#REF!</v>
      </c>
      <c r="I143" s="11" t="e">
        <f>INDEX(#REF!,MATCH($B143,#REF!,0),6)</f>
        <v>#REF!</v>
      </c>
      <c r="J143" s="12" t="e">
        <f t="shared" si="22"/>
        <v>#REF!</v>
      </c>
      <c r="K143" s="37" t="e">
        <f t="shared" si="23"/>
        <v>#REF!</v>
      </c>
      <c r="L143" s="4" t="e">
        <f t="shared" si="24"/>
        <v>#REF!</v>
      </c>
      <c r="M143" s="46" t="e">
        <f t="shared" si="25"/>
        <v>#REF!</v>
      </c>
      <c r="N143" s="46" t="e">
        <f t="shared" si="26"/>
        <v>#REF!</v>
      </c>
      <c r="O143" s="46" t="e">
        <f t="shared" si="27"/>
        <v>#REF!</v>
      </c>
      <c r="P143" s="4" t="e">
        <f t="shared" si="28"/>
        <v>#REF!</v>
      </c>
      <c r="Q143" s="4" t="e">
        <f t="shared" si="29"/>
        <v>#REF!</v>
      </c>
      <c r="R143" s="4" t="e">
        <f t="shared" si="30"/>
        <v>#REF!</v>
      </c>
      <c r="S143" s="14" t="e">
        <f t="shared" si="31"/>
        <v>#REF!</v>
      </c>
      <c r="T143" s="4" t="e">
        <f t="shared" si="32"/>
        <v>#REF!</v>
      </c>
    </row>
    <row r="144" spans="1:20" ht="13.5" thickBot="1">
      <c r="A144" s="13" t="s">
        <v>153</v>
      </c>
      <c r="B144" s="10" t="e">
        <f>#REF!</f>
        <v>#REF!</v>
      </c>
      <c r="C144" s="10" t="e">
        <f>#REF!</f>
        <v>#REF!</v>
      </c>
      <c r="D144" s="11" t="e">
        <f>INDEX('startovní listina 100 m muži'!$C$5:$I$204,MATCH($B144,'startovní listina 100 m muži'!$C$5:$C$204,0),3)</f>
        <v>#REF!</v>
      </c>
      <c r="E144" s="11" t="e">
        <f>INDEX('startovní listina 100 m muži'!$C$5:$I$204,MATCH($B144,'startovní listina 100 m muži'!$C$5:$C$204,0),4)</f>
        <v>#REF!</v>
      </c>
      <c r="F144" s="11" t="e">
        <f>INDEX('startovní listina 100 m muži'!$C$5:$I$204,MATCH($B144,'startovní listina 100 m muži'!$C$5:$C$204,0),6)</f>
        <v>#REF!</v>
      </c>
      <c r="G144" s="11" t="e">
        <f>INDEX(#REF!,MATCH($B144,#REF!,0),3)</f>
        <v>#REF!</v>
      </c>
      <c r="H144" s="11" t="e">
        <f>INDEX(#REF!,MATCH($B144,#REF!,0),4)</f>
        <v>#REF!</v>
      </c>
      <c r="I144" s="11" t="e">
        <f>INDEX(#REF!,MATCH($B144,#REF!,0),6)</f>
        <v>#REF!</v>
      </c>
      <c r="J144" s="12" t="e">
        <f t="shared" si="22"/>
        <v>#REF!</v>
      </c>
      <c r="K144" s="37" t="e">
        <f t="shared" si="23"/>
        <v>#REF!</v>
      </c>
      <c r="L144" s="4" t="e">
        <f t="shared" si="24"/>
        <v>#REF!</v>
      </c>
      <c r="M144" s="46" t="e">
        <f t="shared" si="25"/>
        <v>#REF!</v>
      </c>
      <c r="N144" s="46" t="e">
        <f t="shared" si="26"/>
        <v>#REF!</v>
      </c>
      <c r="O144" s="46" t="e">
        <f t="shared" si="27"/>
        <v>#REF!</v>
      </c>
      <c r="P144" s="4" t="e">
        <f t="shared" si="28"/>
        <v>#REF!</v>
      </c>
      <c r="Q144" s="4" t="e">
        <f t="shared" si="29"/>
        <v>#REF!</v>
      </c>
      <c r="R144" s="4" t="e">
        <f t="shared" si="30"/>
        <v>#REF!</v>
      </c>
      <c r="S144" s="14" t="e">
        <f t="shared" si="31"/>
        <v>#REF!</v>
      </c>
      <c r="T144" s="4" t="e">
        <f t="shared" si="32"/>
        <v>#REF!</v>
      </c>
    </row>
    <row r="145" spans="1:20" ht="14.25" thickBot="1" thickTop="1">
      <c r="A145" s="9" t="s">
        <v>154</v>
      </c>
      <c r="B145" s="10" t="e">
        <f>#REF!</f>
        <v>#REF!</v>
      </c>
      <c r="C145" s="10" t="e">
        <f>#REF!</f>
        <v>#REF!</v>
      </c>
      <c r="D145" s="11" t="e">
        <f>INDEX('startovní listina 100 m muži'!$C$5:$I$204,MATCH($B145,'startovní listina 100 m muži'!$C$5:$C$204,0),3)</f>
        <v>#REF!</v>
      </c>
      <c r="E145" s="11" t="e">
        <f>INDEX('startovní listina 100 m muži'!$C$5:$I$204,MATCH($B145,'startovní listina 100 m muži'!$C$5:$C$204,0),4)</f>
        <v>#REF!</v>
      </c>
      <c r="F145" s="11" t="e">
        <f>INDEX('startovní listina 100 m muži'!$C$5:$I$204,MATCH($B145,'startovní listina 100 m muži'!$C$5:$C$204,0),6)</f>
        <v>#REF!</v>
      </c>
      <c r="G145" s="11" t="e">
        <f>INDEX(#REF!,MATCH($B145,#REF!,0),3)</f>
        <v>#REF!</v>
      </c>
      <c r="H145" s="11" t="e">
        <f>INDEX(#REF!,MATCH($B145,#REF!,0),4)</f>
        <v>#REF!</v>
      </c>
      <c r="I145" s="11" t="e">
        <f>INDEX(#REF!,MATCH($B145,#REF!,0),6)</f>
        <v>#REF!</v>
      </c>
      <c r="J145" s="12" t="e">
        <f t="shared" si="22"/>
        <v>#REF!</v>
      </c>
      <c r="K145" s="37" t="e">
        <f t="shared" si="23"/>
        <v>#REF!</v>
      </c>
      <c r="L145" s="4" t="e">
        <f t="shared" si="24"/>
        <v>#REF!</v>
      </c>
      <c r="M145" s="46" t="e">
        <f t="shared" si="25"/>
        <v>#REF!</v>
      </c>
      <c r="N145" s="46" t="e">
        <f t="shared" si="26"/>
        <v>#REF!</v>
      </c>
      <c r="O145" s="46" t="e">
        <f t="shared" si="27"/>
        <v>#REF!</v>
      </c>
      <c r="P145" s="4" t="e">
        <f t="shared" si="28"/>
        <v>#REF!</v>
      </c>
      <c r="Q145" s="4" t="e">
        <f t="shared" si="29"/>
        <v>#REF!</v>
      </c>
      <c r="R145" s="4" t="e">
        <f t="shared" si="30"/>
        <v>#REF!</v>
      </c>
      <c r="S145" s="14" t="e">
        <f t="shared" si="31"/>
        <v>#REF!</v>
      </c>
      <c r="T145" s="4" t="e">
        <f t="shared" si="32"/>
        <v>#REF!</v>
      </c>
    </row>
    <row r="146" spans="1:20" ht="13.5" thickBot="1">
      <c r="A146" s="13" t="s">
        <v>155</v>
      </c>
      <c r="B146" s="10" t="e">
        <f>#REF!</f>
        <v>#REF!</v>
      </c>
      <c r="C146" s="10" t="e">
        <f>#REF!</f>
        <v>#REF!</v>
      </c>
      <c r="D146" s="11" t="e">
        <f>INDEX('startovní listina 100 m muži'!$C$5:$I$204,MATCH($B146,'startovní listina 100 m muži'!$C$5:$C$204,0),3)</f>
        <v>#REF!</v>
      </c>
      <c r="E146" s="11" t="e">
        <f>INDEX('startovní listina 100 m muži'!$C$5:$I$204,MATCH($B146,'startovní listina 100 m muži'!$C$5:$C$204,0),4)</f>
        <v>#REF!</v>
      </c>
      <c r="F146" s="11" t="e">
        <f>INDEX('startovní listina 100 m muži'!$C$5:$I$204,MATCH($B146,'startovní listina 100 m muži'!$C$5:$C$204,0),6)</f>
        <v>#REF!</v>
      </c>
      <c r="G146" s="11" t="e">
        <f>INDEX(#REF!,MATCH($B146,#REF!,0),3)</f>
        <v>#REF!</v>
      </c>
      <c r="H146" s="11" t="e">
        <f>INDEX(#REF!,MATCH($B146,#REF!,0),4)</f>
        <v>#REF!</v>
      </c>
      <c r="I146" s="11" t="e">
        <f>INDEX(#REF!,MATCH($B146,#REF!,0),6)</f>
        <v>#REF!</v>
      </c>
      <c r="J146" s="12" t="e">
        <f t="shared" si="22"/>
        <v>#REF!</v>
      </c>
      <c r="K146" s="37" t="e">
        <f t="shared" si="23"/>
        <v>#REF!</v>
      </c>
      <c r="L146" s="4" t="e">
        <f t="shared" si="24"/>
        <v>#REF!</v>
      </c>
      <c r="M146" s="46" t="e">
        <f t="shared" si="25"/>
        <v>#REF!</v>
      </c>
      <c r="N146" s="46" t="e">
        <f t="shared" si="26"/>
        <v>#REF!</v>
      </c>
      <c r="O146" s="46" t="e">
        <f t="shared" si="27"/>
        <v>#REF!</v>
      </c>
      <c r="P146" s="4" t="e">
        <f t="shared" si="28"/>
        <v>#REF!</v>
      </c>
      <c r="Q146" s="4" t="e">
        <f t="shared" si="29"/>
        <v>#REF!</v>
      </c>
      <c r="R146" s="4" t="e">
        <f t="shared" si="30"/>
        <v>#REF!</v>
      </c>
      <c r="S146" s="14" t="e">
        <f t="shared" si="31"/>
        <v>#REF!</v>
      </c>
      <c r="T146" s="4" t="e">
        <f t="shared" si="32"/>
        <v>#REF!</v>
      </c>
    </row>
    <row r="147" spans="1:20" ht="14.25" thickBot="1" thickTop="1">
      <c r="A147" s="9" t="s">
        <v>156</v>
      </c>
      <c r="B147" s="10" t="e">
        <f>#REF!</f>
        <v>#REF!</v>
      </c>
      <c r="C147" s="10" t="e">
        <f>#REF!</f>
        <v>#REF!</v>
      </c>
      <c r="D147" s="11" t="e">
        <f>INDEX('startovní listina 100 m muži'!$C$5:$I$204,MATCH($B147,'startovní listina 100 m muži'!$C$5:$C$204,0),3)</f>
        <v>#REF!</v>
      </c>
      <c r="E147" s="11" t="e">
        <f>INDEX('startovní listina 100 m muži'!$C$5:$I$204,MATCH($B147,'startovní listina 100 m muži'!$C$5:$C$204,0),4)</f>
        <v>#REF!</v>
      </c>
      <c r="F147" s="11" t="e">
        <f>INDEX('startovní listina 100 m muži'!$C$5:$I$204,MATCH($B147,'startovní listina 100 m muži'!$C$5:$C$204,0),6)</f>
        <v>#REF!</v>
      </c>
      <c r="G147" s="11" t="e">
        <f>INDEX(#REF!,MATCH($B147,#REF!,0),3)</f>
        <v>#REF!</v>
      </c>
      <c r="H147" s="11" t="e">
        <f>INDEX(#REF!,MATCH($B147,#REF!,0),4)</f>
        <v>#REF!</v>
      </c>
      <c r="I147" s="11" t="e">
        <f>INDEX(#REF!,MATCH($B147,#REF!,0),6)</f>
        <v>#REF!</v>
      </c>
      <c r="J147" s="12" t="e">
        <f t="shared" si="22"/>
        <v>#REF!</v>
      </c>
      <c r="K147" s="37" t="e">
        <f t="shared" si="23"/>
        <v>#REF!</v>
      </c>
      <c r="L147" s="4" t="e">
        <f t="shared" si="24"/>
        <v>#REF!</v>
      </c>
      <c r="M147" s="46" t="e">
        <f t="shared" si="25"/>
        <v>#REF!</v>
      </c>
      <c r="N147" s="46" t="e">
        <f t="shared" si="26"/>
        <v>#REF!</v>
      </c>
      <c r="O147" s="46" t="e">
        <f t="shared" si="27"/>
        <v>#REF!</v>
      </c>
      <c r="P147" s="4" t="e">
        <f t="shared" si="28"/>
        <v>#REF!</v>
      </c>
      <c r="Q147" s="4" t="e">
        <f t="shared" si="29"/>
        <v>#REF!</v>
      </c>
      <c r="R147" s="4" t="e">
        <f t="shared" si="30"/>
        <v>#REF!</v>
      </c>
      <c r="S147" s="14" t="e">
        <f t="shared" si="31"/>
        <v>#REF!</v>
      </c>
      <c r="T147" s="4" t="e">
        <f t="shared" si="32"/>
        <v>#REF!</v>
      </c>
    </row>
    <row r="148" spans="1:20" ht="13.5" thickBot="1">
      <c r="A148" s="13" t="s">
        <v>157</v>
      </c>
      <c r="B148" s="10" t="e">
        <f>#REF!</f>
        <v>#REF!</v>
      </c>
      <c r="C148" s="10" t="e">
        <f>#REF!</f>
        <v>#REF!</v>
      </c>
      <c r="D148" s="11" t="e">
        <f>INDEX('startovní listina 100 m muži'!$C$5:$I$204,MATCH($B148,'startovní listina 100 m muži'!$C$5:$C$204,0),3)</f>
        <v>#REF!</v>
      </c>
      <c r="E148" s="11" t="e">
        <f>INDEX('startovní listina 100 m muži'!$C$5:$I$204,MATCH($B148,'startovní listina 100 m muži'!$C$5:$C$204,0),4)</f>
        <v>#REF!</v>
      </c>
      <c r="F148" s="11" t="e">
        <f>INDEX('startovní listina 100 m muži'!$C$5:$I$204,MATCH($B148,'startovní listina 100 m muži'!$C$5:$C$204,0),6)</f>
        <v>#REF!</v>
      </c>
      <c r="G148" s="11" t="e">
        <f>INDEX(#REF!,MATCH($B148,#REF!,0),3)</f>
        <v>#REF!</v>
      </c>
      <c r="H148" s="11" t="e">
        <f>INDEX(#REF!,MATCH($B148,#REF!,0),4)</f>
        <v>#REF!</v>
      </c>
      <c r="I148" s="11" t="e">
        <f>INDEX(#REF!,MATCH($B148,#REF!,0),6)</f>
        <v>#REF!</v>
      </c>
      <c r="J148" s="12" t="e">
        <f t="shared" si="22"/>
        <v>#REF!</v>
      </c>
      <c r="K148" s="37" t="e">
        <f t="shared" si="23"/>
        <v>#REF!</v>
      </c>
      <c r="L148" s="4" t="e">
        <f t="shared" si="24"/>
        <v>#REF!</v>
      </c>
      <c r="M148" s="46" t="e">
        <f t="shared" si="25"/>
        <v>#REF!</v>
      </c>
      <c r="N148" s="46" t="e">
        <f t="shared" si="26"/>
        <v>#REF!</v>
      </c>
      <c r="O148" s="46" t="e">
        <f t="shared" si="27"/>
        <v>#REF!</v>
      </c>
      <c r="P148" s="4" t="e">
        <f t="shared" si="28"/>
        <v>#REF!</v>
      </c>
      <c r="Q148" s="4" t="e">
        <f t="shared" si="29"/>
        <v>#REF!</v>
      </c>
      <c r="R148" s="4" t="e">
        <f t="shared" si="30"/>
        <v>#REF!</v>
      </c>
      <c r="S148" s="14" t="e">
        <f t="shared" si="31"/>
        <v>#REF!</v>
      </c>
      <c r="T148" s="4" t="e">
        <f t="shared" si="32"/>
        <v>#REF!</v>
      </c>
    </row>
    <row r="149" spans="1:20" ht="14.25" thickBot="1" thickTop="1">
      <c r="A149" s="9" t="s">
        <v>158</v>
      </c>
      <c r="B149" s="10" t="e">
        <f>#REF!</f>
        <v>#REF!</v>
      </c>
      <c r="C149" s="10" t="e">
        <f>#REF!</f>
        <v>#REF!</v>
      </c>
      <c r="D149" s="11" t="e">
        <f>INDEX('startovní listina 100 m muži'!$C$5:$I$204,MATCH($B149,'startovní listina 100 m muži'!$C$5:$C$204,0),3)</f>
        <v>#REF!</v>
      </c>
      <c r="E149" s="11" t="e">
        <f>INDEX('startovní listina 100 m muži'!$C$5:$I$204,MATCH($B149,'startovní listina 100 m muži'!$C$5:$C$204,0),4)</f>
        <v>#REF!</v>
      </c>
      <c r="F149" s="11" t="e">
        <f>INDEX('startovní listina 100 m muži'!$C$5:$I$204,MATCH($B149,'startovní listina 100 m muži'!$C$5:$C$204,0),6)</f>
        <v>#REF!</v>
      </c>
      <c r="G149" s="11" t="e">
        <f>INDEX(#REF!,MATCH($B149,#REF!,0),3)</f>
        <v>#REF!</v>
      </c>
      <c r="H149" s="11" t="e">
        <f>INDEX(#REF!,MATCH($B149,#REF!,0),4)</f>
        <v>#REF!</v>
      </c>
      <c r="I149" s="11" t="e">
        <f>INDEX(#REF!,MATCH($B149,#REF!,0),6)</f>
        <v>#REF!</v>
      </c>
      <c r="J149" s="12" t="e">
        <f t="shared" si="22"/>
        <v>#REF!</v>
      </c>
      <c r="K149" s="37" t="e">
        <f t="shared" si="23"/>
        <v>#REF!</v>
      </c>
      <c r="L149" s="4" t="e">
        <f t="shared" si="24"/>
        <v>#REF!</v>
      </c>
      <c r="M149" s="46" t="e">
        <f t="shared" si="25"/>
        <v>#REF!</v>
      </c>
      <c r="N149" s="46" t="e">
        <f t="shared" si="26"/>
        <v>#REF!</v>
      </c>
      <c r="O149" s="46" t="e">
        <f t="shared" si="27"/>
        <v>#REF!</v>
      </c>
      <c r="P149" s="4" t="e">
        <f t="shared" si="28"/>
        <v>#REF!</v>
      </c>
      <c r="Q149" s="4" t="e">
        <f t="shared" si="29"/>
        <v>#REF!</v>
      </c>
      <c r="R149" s="4" t="e">
        <f t="shared" si="30"/>
        <v>#REF!</v>
      </c>
      <c r="S149" s="14" t="e">
        <f t="shared" si="31"/>
        <v>#REF!</v>
      </c>
      <c r="T149" s="4" t="e">
        <f t="shared" si="32"/>
        <v>#REF!</v>
      </c>
    </row>
    <row r="150" spans="1:20" ht="13.5" thickBot="1">
      <c r="A150" s="13" t="s">
        <v>159</v>
      </c>
      <c r="B150" s="10" t="e">
        <f>#REF!</f>
        <v>#REF!</v>
      </c>
      <c r="C150" s="10" t="e">
        <f>#REF!</f>
        <v>#REF!</v>
      </c>
      <c r="D150" s="11" t="e">
        <f>INDEX('startovní listina 100 m muži'!$C$5:$I$204,MATCH($B150,'startovní listina 100 m muži'!$C$5:$C$204,0),3)</f>
        <v>#REF!</v>
      </c>
      <c r="E150" s="11" t="e">
        <f>INDEX('startovní listina 100 m muži'!$C$5:$I$204,MATCH($B150,'startovní listina 100 m muži'!$C$5:$C$204,0),4)</f>
        <v>#REF!</v>
      </c>
      <c r="F150" s="11" t="e">
        <f>INDEX('startovní listina 100 m muži'!$C$5:$I$204,MATCH($B150,'startovní listina 100 m muži'!$C$5:$C$204,0),6)</f>
        <v>#REF!</v>
      </c>
      <c r="G150" s="11" t="e">
        <f>INDEX(#REF!,MATCH($B150,#REF!,0),3)</f>
        <v>#REF!</v>
      </c>
      <c r="H150" s="11" t="e">
        <f>INDEX(#REF!,MATCH($B150,#REF!,0),4)</f>
        <v>#REF!</v>
      </c>
      <c r="I150" s="11" t="e">
        <f>INDEX(#REF!,MATCH($B150,#REF!,0),6)</f>
        <v>#REF!</v>
      </c>
      <c r="J150" s="12" t="e">
        <f t="shared" si="22"/>
        <v>#REF!</v>
      </c>
      <c r="K150" s="37" t="e">
        <f t="shared" si="23"/>
        <v>#REF!</v>
      </c>
      <c r="L150" s="4" t="e">
        <f t="shared" si="24"/>
        <v>#REF!</v>
      </c>
      <c r="M150" s="46" t="e">
        <f t="shared" si="25"/>
        <v>#REF!</v>
      </c>
      <c r="N150" s="46" t="e">
        <f t="shared" si="26"/>
        <v>#REF!</v>
      </c>
      <c r="O150" s="46" t="e">
        <f t="shared" si="27"/>
        <v>#REF!</v>
      </c>
      <c r="P150" s="4" t="e">
        <f t="shared" si="28"/>
        <v>#REF!</v>
      </c>
      <c r="Q150" s="4" t="e">
        <f t="shared" si="29"/>
        <v>#REF!</v>
      </c>
      <c r="R150" s="4" t="e">
        <f t="shared" si="30"/>
        <v>#REF!</v>
      </c>
      <c r="S150" s="14" t="e">
        <f t="shared" si="31"/>
        <v>#REF!</v>
      </c>
      <c r="T150" s="4" t="e">
        <f t="shared" si="32"/>
        <v>#REF!</v>
      </c>
    </row>
    <row r="151" spans="1:20" ht="14.25" thickBot="1" thickTop="1">
      <c r="A151" s="9" t="s">
        <v>160</v>
      </c>
      <c r="B151" s="10" t="e">
        <f>#REF!</f>
        <v>#REF!</v>
      </c>
      <c r="C151" s="10" t="e">
        <f>#REF!</f>
        <v>#REF!</v>
      </c>
      <c r="D151" s="11" t="e">
        <f>INDEX('startovní listina 100 m muži'!$C$5:$I$204,MATCH($B151,'startovní listina 100 m muži'!$C$5:$C$204,0),3)</f>
        <v>#REF!</v>
      </c>
      <c r="E151" s="11" t="e">
        <f>INDEX('startovní listina 100 m muži'!$C$5:$I$204,MATCH($B151,'startovní listina 100 m muži'!$C$5:$C$204,0),4)</f>
        <v>#REF!</v>
      </c>
      <c r="F151" s="11" t="e">
        <f>INDEX('startovní listina 100 m muži'!$C$5:$I$204,MATCH($B151,'startovní listina 100 m muži'!$C$5:$C$204,0),6)</f>
        <v>#REF!</v>
      </c>
      <c r="G151" s="11" t="e">
        <f>INDEX(#REF!,MATCH($B151,#REF!,0),3)</f>
        <v>#REF!</v>
      </c>
      <c r="H151" s="11" t="e">
        <f>INDEX(#REF!,MATCH($B151,#REF!,0),4)</f>
        <v>#REF!</v>
      </c>
      <c r="I151" s="11" t="e">
        <f>INDEX(#REF!,MATCH($B151,#REF!,0),6)</f>
        <v>#REF!</v>
      </c>
      <c r="J151" s="12" t="e">
        <f t="shared" si="22"/>
        <v>#REF!</v>
      </c>
      <c r="K151" s="37" t="e">
        <f t="shared" si="23"/>
        <v>#REF!</v>
      </c>
      <c r="L151" s="4" t="e">
        <f t="shared" si="24"/>
        <v>#REF!</v>
      </c>
      <c r="M151" s="46" t="e">
        <f t="shared" si="25"/>
        <v>#REF!</v>
      </c>
      <c r="N151" s="46" t="e">
        <f t="shared" si="26"/>
        <v>#REF!</v>
      </c>
      <c r="O151" s="46" t="e">
        <f t="shared" si="27"/>
        <v>#REF!</v>
      </c>
      <c r="P151" s="4" t="e">
        <f t="shared" si="28"/>
        <v>#REF!</v>
      </c>
      <c r="Q151" s="4" t="e">
        <f t="shared" si="29"/>
        <v>#REF!</v>
      </c>
      <c r="R151" s="4" t="e">
        <f t="shared" si="30"/>
        <v>#REF!</v>
      </c>
      <c r="S151" s="14" t="e">
        <f t="shared" si="31"/>
        <v>#REF!</v>
      </c>
      <c r="T151" s="4" t="e">
        <f t="shared" si="32"/>
        <v>#REF!</v>
      </c>
    </row>
    <row r="152" spans="1:20" ht="13.5" thickBot="1">
      <c r="A152" s="13" t="s">
        <v>161</v>
      </c>
      <c r="B152" s="10" t="e">
        <f>#REF!</f>
        <v>#REF!</v>
      </c>
      <c r="C152" s="10" t="e">
        <f>#REF!</f>
        <v>#REF!</v>
      </c>
      <c r="D152" s="11" t="e">
        <f>INDEX('startovní listina 100 m muži'!$C$5:$I$204,MATCH($B152,'startovní listina 100 m muži'!$C$5:$C$204,0),3)</f>
        <v>#REF!</v>
      </c>
      <c r="E152" s="11" t="e">
        <f>INDEX('startovní listina 100 m muži'!$C$5:$I$204,MATCH($B152,'startovní listina 100 m muži'!$C$5:$C$204,0),4)</f>
        <v>#REF!</v>
      </c>
      <c r="F152" s="11" t="e">
        <f>INDEX('startovní listina 100 m muži'!$C$5:$I$204,MATCH($B152,'startovní listina 100 m muži'!$C$5:$C$204,0),6)</f>
        <v>#REF!</v>
      </c>
      <c r="G152" s="11" t="e">
        <f>INDEX(#REF!,MATCH($B152,#REF!,0),3)</f>
        <v>#REF!</v>
      </c>
      <c r="H152" s="11" t="e">
        <f>INDEX(#REF!,MATCH($B152,#REF!,0),4)</f>
        <v>#REF!</v>
      </c>
      <c r="I152" s="11" t="e">
        <f>INDEX(#REF!,MATCH($B152,#REF!,0),6)</f>
        <v>#REF!</v>
      </c>
      <c r="J152" s="12" t="e">
        <f t="shared" si="22"/>
        <v>#REF!</v>
      </c>
      <c r="K152" s="37" t="e">
        <f t="shared" si="23"/>
        <v>#REF!</v>
      </c>
      <c r="L152" s="4" t="e">
        <f t="shared" si="24"/>
        <v>#REF!</v>
      </c>
      <c r="M152" s="46" t="e">
        <f t="shared" si="25"/>
        <v>#REF!</v>
      </c>
      <c r="N152" s="46" t="e">
        <f t="shared" si="26"/>
        <v>#REF!</v>
      </c>
      <c r="O152" s="46" t="e">
        <f t="shared" si="27"/>
        <v>#REF!</v>
      </c>
      <c r="P152" s="4" t="e">
        <f t="shared" si="28"/>
        <v>#REF!</v>
      </c>
      <c r="Q152" s="4" t="e">
        <f t="shared" si="29"/>
        <v>#REF!</v>
      </c>
      <c r="R152" s="4" t="e">
        <f t="shared" si="30"/>
        <v>#REF!</v>
      </c>
      <c r="S152" s="14" t="e">
        <f t="shared" si="31"/>
        <v>#REF!</v>
      </c>
      <c r="T152" s="4" t="e">
        <f t="shared" si="32"/>
        <v>#REF!</v>
      </c>
    </row>
    <row r="153" spans="1:20" ht="14.25" thickBot="1" thickTop="1">
      <c r="A153" s="9" t="s">
        <v>162</v>
      </c>
      <c r="B153" s="10" t="e">
        <f>#REF!</f>
        <v>#REF!</v>
      </c>
      <c r="C153" s="10" t="e">
        <f>#REF!</f>
        <v>#REF!</v>
      </c>
      <c r="D153" s="11" t="e">
        <f>INDEX('startovní listina 100 m muži'!$C$5:$I$204,MATCH($B153,'startovní listina 100 m muži'!$C$5:$C$204,0),3)</f>
        <v>#REF!</v>
      </c>
      <c r="E153" s="11" t="e">
        <f>INDEX('startovní listina 100 m muži'!$C$5:$I$204,MATCH($B153,'startovní listina 100 m muži'!$C$5:$C$204,0),4)</f>
        <v>#REF!</v>
      </c>
      <c r="F153" s="11" t="e">
        <f>INDEX('startovní listina 100 m muži'!$C$5:$I$204,MATCH($B153,'startovní listina 100 m muži'!$C$5:$C$204,0),6)</f>
        <v>#REF!</v>
      </c>
      <c r="G153" s="11" t="e">
        <f>INDEX(#REF!,MATCH($B153,#REF!,0),3)</f>
        <v>#REF!</v>
      </c>
      <c r="H153" s="11" t="e">
        <f>INDEX(#REF!,MATCH($B153,#REF!,0),4)</f>
        <v>#REF!</v>
      </c>
      <c r="I153" s="11" t="e">
        <f>INDEX(#REF!,MATCH($B153,#REF!,0),6)</f>
        <v>#REF!</v>
      </c>
      <c r="J153" s="12" t="e">
        <f t="shared" si="22"/>
        <v>#REF!</v>
      </c>
      <c r="K153" s="37" t="e">
        <f t="shared" si="23"/>
        <v>#REF!</v>
      </c>
      <c r="L153" s="4" t="e">
        <f t="shared" si="24"/>
        <v>#REF!</v>
      </c>
      <c r="M153" s="46" t="e">
        <f t="shared" si="25"/>
        <v>#REF!</v>
      </c>
      <c r="N153" s="46" t="e">
        <f t="shared" si="26"/>
        <v>#REF!</v>
      </c>
      <c r="O153" s="46" t="e">
        <f t="shared" si="27"/>
        <v>#REF!</v>
      </c>
      <c r="P153" s="4" t="e">
        <f t="shared" si="28"/>
        <v>#REF!</v>
      </c>
      <c r="Q153" s="4" t="e">
        <f t="shared" si="29"/>
        <v>#REF!</v>
      </c>
      <c r="R153" s="4" t="e">
        <f t="shared" si="30"/>
        <v>#REF!</v>
      </c>
      <c r="S153" s="14" t="e">
        <f t="shared" si="31"/>
        <v>#REF!</v>
      </c>
      <c r="T153" s="4" t="e">
        <f t="shared" si="32"/>
        <v>#REF!</v>
      </c>
    </row>
    <row r="154" spans="1:20" ht="13.5" thickBot="1">
      <c r="A154" s="13" t="s">
        <v>163</v>
      </c>
      <c r="B154" s="10" t="e">
        <f>#REF!</f>
        <v>#REF!</v>
      </c>
      <c r="C154" s="10" t="e">
        <f>#REF!</f>
        <v>#REF!</v>
      </c>
      <c r="D154" s="11" t="e">
        <f>INDEX('startovní listina 100 m muži'!$C$5:$I$204,MATCH($B154,'startovní listina 100 m muži'!$C$5:$C$204,0),3)</f>
        <v>#REF!</v>
      </c>
      <c r="E154" s="11" t="e">
        <f>INDEX('startovní listina 100 m muži'!$C$5:$I$204,MATCH($B154,'startovní listina 100 m muži'!$C$5:$C$204,0),4)</f>
        <v>#REF!</v>
      </c>
      <c r="F154" s="11" t="e">
        <f>INDEX('startovní listina 100 m muži'!$C$5:$I$204,MATCH($B154,'startovní listina 100 m muži'!$C$5:$C$204,0),6)</f>
        <v>#REF!</v>
      </c>
      <c r="G154" s="11" t="e">
        <f>INDEX(#REF!,MATCH($B154,#REF!,0),3)</f>
        <v>#REF!</v>
      </c>
      <c r="H154" s="11" t="e">
        <f>INDEX(#REF!,MATCH($B154,#REF!,0),4)</f>
        <v>#REF!</v>
      </c>
      <c r="I154" s="11" t="e">
        <f>INDEX(#REF!,MATCH($B154,#REF!,0),6)</f>
        <v>#REF!</v>
      </c>
      <c r="J154" s="12" t="e">
        <f t="shared" si="22"/>
        <v>#REF!</v>
      </c>
      <c r="K154" s="37" t="e">
        <f t="shared" si="23"/>
        <v>#REF!</v>
      </c>
      <c r="L154" s="4" t="e">
        <f t="shared" si="24"/>
        <v>#REF!</v>
      </c>
      <c r="M154" s="46" t="e">
        <f t="shared" si="25"/>
        <v>#REF!</v>
      </c>
      <c r="N154" s="46" t="e">
        <f t="shared" si="26"/>
        <v>#REF!</v>
      </c>
      <c r="O154" s="46" t="e">
        <f t="shared" si="27"/>
        <v>#REF!</v>
      </c>
      <c r="P154" s="4" t="e">
        <f t="shared" si="28"/>
        <v>#REF!</v>
      </c>
      <c r="Q154" s="4" t="e">
        <f t="shared" si="29"/>
        <v>#REF!</v>
      </c>
      <c r="R154" s="4" t="e">
        <f t="shared" si="30"/>
        <v>#REF!</v>
      </c>
      <c r="S154" s="14" t="e">
        <f t="shared" si="31"/>
        <v>#REF!</v>
      </c>
      <c r="T154" s="4" t="e">
        <f t="shared" si="32"/>
        <v>#REF!</v>
      </c>
    </row>
    <row r="155" spans="1:20" ht="14.25" thickBot="1" thickTop="1">
      <c r="A155" s="9" t="s">
        <v>164</v>
      </c>
      <c r="B155" s="10" t="e">
        <f>#REF!</f>
        <v>#REF!</v>
      </c>
      <c r="C155" s="10" t="e">
        <f>#REF!</f>
        <v>#REF!</v>
      </c>
      <c r="D155" s="11" t="e">
        <f>INDEX('startovní listina 100 m muži'!$C$5:$I$204,MATCH($B155,'startovní listina 100 m muži'!$C$5:$C$204,0),3)</f>
        <v>#REF!</v>
      </c>
      <c r="E155" s="11" t="e">
        <f>INDEX('startovní listina 100 m muži'!$C$5:$I$204,MATCH($B155,'startovní listina 100 m muži'!$C$5:$C$204,0),4)</f>
        <v>#REF!</v>
      </c>
      <c r="F155" s="11" t="e">
        <f>INDEX('startovní listina 100 m muži'!$C$5:$I$204,MATCH($B155,'startovní listina 100 m muži'!$C$5:$C$204,0),6)</f>
        <v>#REF!</v>
      </c>
      <c r="G155" s="11" t="e">
        <f>INDEX(#REF!,MATCH($B155,#REF!,0),3)</f>
        <v>#REF!</v>
      </c>
      <c r="H155" s="11" t="e">
        <f>INDEX(#REF!,MATCH($B155,#REF!,0),4)</f>
        <v>#REF!</v>
      </c>
      <c r="I155" s="11" t="e">
        <f>INDEX(#REF!,MATCH($B155,#REF!,0),6)</f>
        <v>#REF!</v>
      </c>
      <c r="J155" s="12" t="e">
        <f t="shared" si="22"/>
        <v>#REF!</v>
      </c>
      <c r="K155" s="37" t="e">
        <f t="shared" si="23"/>
        <v>#REF!</v>
      </c>
      <c r="L155" s="4" t="e">
        <f t="shared" si="24"/>
        <v>#REF!</v>
      </c>
      <c r="M155" s="46" t="e">
        <f t="shared" si="25"/>
        <v>#REF!</v>
      </c>
      <c r="N155" s="46" t="e">
        <f t="shared" si="26"/>
        <v>#REF!</v>
      </c>
      <c r="O155" s="46" t="e">
        <f t="shared" si="27"/>
        <v>#REF!</v>
      </c>
      <c r="P155" s="4" t="e">
        <f t="shared" si="28"/>
        <v>#REF!</v>
      </c>
      <c r="Q155" s="4" t="e">
        <f t="shared" si="29"/>
        <v>#REF!</v>
      </c>
      <c r="R155" s="4" t="e">
        <f t="shared" si="30"/>
        <v>#REF!</v>
      </c>
      <c r="S155" s="14" t="e">
        <f t="shared" si="31"/>
        <v>#REF!</v>
      </c>
      <c r="T155" s="4" t="e">
        <f t="shared" si="32"/>
        <v>#REF!</v>
      </c>
    </row>
    <row r="156" spans="1:20" ht="13.5" thickBot="1">
      <c r="A156" s="13" t="s">
        <v>165</v>
      </c>
      <c r="B156" s="10" t="e">
        <f>#REF!</f>
        <v>#REF!</v>
      </c>
      <c r="C156" s="10" t="e">
        <f>#REF!</f>
        <v>#REF!</v>
      </c>
      <c r="D156" s="11" t="e">
        <f>INDEX('startovní listina 100 m muži'!$C$5:$I$204,MATCH($B156,'startovní listina 100 m muži'!$C$5:$C$204,0),3)</f>
        <v>#REF!</v>
      </c>
      <c r="E156" s="11" t="e">
        <f>INDEX('startovní listina 100 m muži'!$C$5:$I$204,MATCH($B156,'startovní listina 100 m muži'!$C$5:$C$204,0),4)</f>
        <v>#REF!</v>
      </c>
      <c r="F156" s="11" t="e">
        <f>INDEX('startovní listina 100 m muži'!$C$5:$I$204,MATCH($B156,'startovní listina 100 m muži'!$C$5:$C$204,0),6)</f>
        <v>#REF!</v>
      </c>
      <c r="G156" s="11" t="e">
        <f>INDEX(#REF!,MATCH($B156,#REF!,0),3)</f>
        <v>#REF!</v>
      </c>
      <c r="H156" s="11" t="e">
        <f>INDEX(#REF!,MATCH($B156,#REF!,0),4)</f>
        <v>#REF!</v>
      </c>
      <c r="I156" s="11" t="e">
        <f>INDEX(#REF!,MATCH($B156,#REF!,0),6)</f>
        <v>#REF!</v>
      </c>
      <c r="J156" s="12" t="e">
        <f t="shared" si="22"/>
        <v>#REF!</v>
      </c>
      <c r="K156" s="37" t="e">
        <f t="shared" si="23"/>
        <v>#REF!</v>
      </c>
      <c r="L156" s="4" t="e">
        <f t="shared" si="24"/>
        <v>#REF!</v>
      </c>
      <c r="M156" s="46" t="e">
        <f t="shared" si="25"/>
        <v>#REF!</v>
      </c>
      <c r="N156" s="46" t="e">
        <f t="shared" si="26"/>
        <v>#REF!</v>
      </c>
      <c r="O156" s="46" t="e">
        <f t="shared" si="27"/>
        <v>#REF!</v>
      </c>
      <c r="P156" s="4" t="e">
        <f t="shared" si="28"/>
        <v>#REF!</v>
      </c>
      <c r="Q156" s="4" t="e">
        <f t="shared" si="29"/>
        <v>#REF!</v>
      </c>
      <c r="R156" s="4" t="e">
        <f t="shared" si="30"/>
        <v>#REF!</v>
      </c>
      <c r="S156" s="14" t="e">
        <f t="shared" si="31"/>
        <v>#REF!</v>
      </c>
      <c r="T156" s="4" t="e">
        <f t="shared" si="32"/>
        <v>#REF!</v>
      </c>
    </row>
    <row r="157" spans="1:20" ht="14.25" thickBot="1" thickTop="1">
      <c r="A157" s="9" t="s">
        <v>166</v>
      </c>
      <c r="B157" s="10" t="e">
        <f>#REF!</f>
        <v>#REF!</v>
      </c>
      <c r="C157" s="10" t="e">
        <f>#REF!</f>
        <v>#REF!</v>
      </c>
      <c r="D157" s="11" t="e">
        <f>INDEX('startovní listina 100 m muži'!$C$5:$I$204,MATCH($B157,'startovní listina 100 m muži'!$C$5:$C$204,0),3)</f>
        <v>#REF!</v>
      </c>
      <c r="E157" s="11" t="e">
        <f>INDEX('startovní listina 100 m muži'!$C$5:$I$204,MATCH($B157,'startovní listina 100 m muži'!$C$5:$C$204,0),4)</f>
        <v>#REF!</v>
      </c>
      <c r="F157" s="11" t="e">
        <f>INDEX('startovní listina 100 m muži'!$C$5:$I$204,MATCH($B157,'startovní listina 100 m muži'!$C$5:$C$204,0),6)</f>
        <v>#REF!</v>
      </c>
      <c r="G157" s="11" t="e">
        <f>INDEX(#REF!,MATCH($B157,#REF!,0),3)</f>
        <v>#REF!</v>
      </c>
      <c r="H157" s="11" t="e">
        <f>INDEX(#REF!,MATCH($B157,#REF!,0),4)</f>
        <v>#REF!</v>
      </c>
      <c r="I157" s="11" t="e">
        <f>INDEX(#REF!,MATCH($B157,#REF!,0),6)</f>
        <v>#REF!</v>
      </c>
      <c r="J157" s="12" t="e">
        <f t="shared" si="22"/>
        <v>#REF!</v>
      </c>
      <c r="K157" s="37" t="e">
        <f t="shared" si="23"/>
        <v>#REF!</v>
      </c>
      <c r="L157" s="4" t="e">
        <f t="shared" si="24"/>
        <v>#REF!</v>
      </c>
      <c r="M157" s="46" t="e">
        <f t="shared" si="25"/>
        <v>#REF!</v>
      </c>
      <c r="N157" s="46" t="e">
        <f t="shared" si="26"/>
        <v>#REF!</v>
      </c>
      <c r="O157" s="46" t="e">
        <f t="shared" si="27"/>
        <v>#REF!</v>
      </c>
      <c r="P157" s="4" t="e">
        <f t="shared" si="28"/>
        <v>#REF!</v>
      </c>
      <c r="Q157" s="4" t="e">
        <f t="shared" si="29"/>
        <v>#REF!</v>
      </c>
      <c r="R157" s="4" t="e">
        <f t="shared" si="30"/>
        <v>#REF!</v>
      </c>
      <c r="S157" s="14" t="e">
        <f t="shared" si="31"/>
        <v>#REF!</v>
      </c>
      <c r="T157" s="4" t="e">
        <f t="shared" si="32"/>
        <v>#REF!</v>
      </c>
    </row>
    <row r="158" spans="1:20" ht="13.5" thickBot="1">
      <c r="A158" s="13" t="s">
        <v>167</v>
      </c>
      <c r="B158" s="10" t="e">
        <f>#REF!</f>
        <v>#REF!</v>
      </c>
      <c r="C158" s="10" t="e">
        <f>#REF!</f>
        <v>#REF!</v>
      </c>
      <c r="D158" s="11" t="e">
        <f>INDEX('startovní listina 100 m muži'!$C$5:$I$204,MATCH($B158,'startovní listina 100 m muži'!$C$5:$C$204,0),3)</f>
        <v>#REF!</v>
      </c>
      <c r="E158" s="11" t="e">
        <f>INDEX('startovní listina 100 m muži'!$C$5:$I$204,MATCH($B158,'startovní listina 100 m muži'!$C$5:$C$204,0),4)</f>
        <v>#REF!</v>
      </c>
      <c r="F158" s="11" t="e">
        <f>INDEX('startovní listina 100 m muži'!$C$5:$I$204,MATCH($B158,'startovní listina 100 m muži'!$C$5:$C$204,0),6)</f>
        <v>#REF!</v>
      </c>
      <c r="G158" s="11" t="e">
        <f>INDEX(#REF!,MATCH($B158,#REF!,0),3)</f>
        <v>#REF!</v>
      </c>
      <c r="H158" s="11" t="e">
        <f>INDEX(#REF!,MATCH($B158,#REF!,0),4)</f>
        <v>#REF!</v>
      </c>
      <c r="I158" s="11" t="e">
        <f>INDEX(#REF!,MATCH($B158,#REF!,0),6)</f>
        <v>#REF!</v>
      </c>
      <c r="J158" s="12" t="e">
        <f t="shared" si="22"/>
        <v>#REF!</v>
      </c>
      <c r="K158" s="37" t="e">
        <f t="shared" si="23"/>
        <v>#REF!</v>
      </c>
      <c r="L158" s="4" t="e">
        <f t="shared" si="24"/>
        <v>#REF!</v>
      </c>
      <c r="M158" s="46" t="e">
        <f t="shared" si="25"/>
        <v>#REF!</v>
      </c>
      <c r="N158" s="46" t="e">
        <f t="shared" si="26"/>
        <v>#REF!</v>
      </c>
      <c r="O158" s="46" t="e">
        <f t="shared" si="27"/>
        <v>#REF!</v>
      </c>
      <c r="P158" s="4" t="e">
        <f t="shared" si="28"/>
        <v>#REF!</v>
      </c>
      <c r="Q158" s="4" t="e">
        <f t="shared" si="29"/>
        <v>#REF!</v>
      </c>
      <c r="R158" s="4" t="e">
        <f t="shared" si="30"/>
        <v>#REF!</v>
      </c>
      <c r="S158" s="14" t="e">
        <f t="shared" si="31"/>
        <v>#REF!</v>
      </c>
      <c r="T158" s="4" t="e">
        <f t="shared" si="32"/>
        <v>#REF!</v>
      </c>
    </row>
    <row r="159" spans="1:20" ht="14.25" thickBot="1" thickTop="1">
      <c r="A159" s="9" t="s">
        <v>168</v>
      </c>
      <c r="B159" s="10" t="e">
        <f>#REF!</f>
        <v>#REF!</v>
      </c>
      <c r="C159" s="10" t="e">
        <f>#REF!</f>
        <v>#REF!</v>
      </c>
      <c r="D159" s="11" t="e">
        <f>INDEX('startovní listina 100 m muži'!$C$5:$I$204,MATCH($B159,'startovní listina 100 m muži'!$C$5:$C$204,0),3)</f>
        <v>#REF!</v>
      </c>
      <c r="E159" s="11" t="e">
        <f>INDEX('startovní listina 100 m muži'!$C$5:$I$204,MATCH($B159,'startovní listina 100 m muži'!$C$5:$C$204,0),4)</f>
        <v>#REF!</v>
      </c>
      <c r="F159" s="11" t="e">
        <f>INDEX('startovní listina 100 m muži'!$C$5:$I$204,MATCH($B159,'startovní listina 100 m muži'!$C$5:$C$204,0),6)</f>
        <v>#REF!</v>
      </c>
      <c r="G159" s="11" t="e">
        <f>INDEX(#REF!,MATCH($B159,#REF!,0),3)</f>
        <v>#REF!</v>
      </c>
      <c r="H159" s="11" t="e">
        <f>INDEX(#REF!,MATCH($B159,#REF!,0),4)</f>
        <v>#REF!</v>
      </c>
      <c r="I159" s="11" t="e">
        <f>INDEX(#REF!,MATCH($B159,#REF!,0),6)</f>
        <v>#REF!</v>
      </c>
      <c r="J159" s="12" t="e">
        <f t="shared" si="22"/>
        <v>#REF!</v>
      </c>
      <c r="K159" s="37" t="e">
        <f t="shared" si="23"/>
        <v>#REF!</v>
      </c>
      <c r="L159" s="4" t="e">
        <f t="shared" si="24"/>
        <v>#REF!</v>
      </c>
      <c r="M159" s="46" t="e">
        <f t="shared" si="25"/>
        <v>#REF!</v>
      </c>
      <c r="N159" s="46" t="e">
        <f t="shared" si="26"/>
        <v>#REF!</v>
      </c>
      <c r="O159" s="46" t="e">
        <f t="shared" si="27"/>
        <v>#REF!</v>
      </c>
      <c r="P159" s="4" t="e">
        <f t="shared" si="28"/>
        <v>#REF!</v>
      </c>
      <c r="Q159" s="4" t="e">
        <f t="shared" si="29"/>
        <v>#REF!</v>
      </c>
      <c r="R159" s="4" t="e">
        <f t="shared" si="30"/>
        <v>#REF!</v>
      </c>
      <c r="S159" s="14" t="e">
        <f t="shared" si="31"/>
        <v>#REF!</v>
      </c>
      <c r="T159" s="4" t="e">
        <f t="shared" si="32"/>
        <v>#REF!</v>
      </c>
    </row>
    <row r="160" spans="1:20" ht="13.5" thickBot="1">
      <c r="A160" s="13" t="s">
        <v>169</v>
      </c>
      <c r="B160" s="10" t="e">
        <f>#REF!</f>
        <v>#REF!</v>
      </c>
      <c r="C160" s="10" t="e">
        <f>#REF!</f>
        <v>#REF!</v>
      </c>
      <c r="D160" s="11" t="e">
        <f>INDEX('startovní listina 100 m muži'!$C$5:$I$204,MATCH($B160,'startovní listina 100 m muži'!$C$5:$C$204,0),3)</f>
        <v>#REF!</v>
      </c>
      <c r="E160" s="11" t="e">
        <f>INDEX('startovní listina 100 m muži'!$C$5:$I$204,MATCH($B160,'startovní listina 100 m muži'!$C$5:$C$204,0),4)</f>
        <v>#REF!</v>
      </c>
      <c r="F160" s="11" t="e">
        <f>INDEX('startovní listina 100 m muži'!$C$5:$I$204,MATCH($B160,'startovní listina 100 m muži'!$C$5:$C$204,0),6)</f>
        <v>#REF!</v>
      </c>
      <c r="G160" s="11" t="e">
        <f>INDEX(#REF!,MATCH($B160,#REF!,0),3)</f>
        <v>#REF!</v>
      </c>
      <c r="H160" s="11" t="e">
        <f>INDEX(#REF!,MATCH($B160,#REF!,0),4)</f>
        <v>#REF!</v>
      </c>
      <c r="I160" s="11" t="e">
        <f>INDEX(#REF!,MATCH($B160,#REF!,0),6)</f>
        <v>#REF!</v>
      </c>
      <c r="J160" s="12" t="e">
        <f t="shared" si="22"/>
        <v>#REF!</v>
      </c>
      <c r="K160" s="37" t="e">
        <f t="shared" si="23"/>
        <v>#REF!</v>
      </c>
      <c r="L160" s="4" t="e">
        <f t="shared" si="24"/>
        <v>#REF!</v>
      </c>
      <c r="M160" s="46" t="e">
        <f t="shared" si="25"/>
        <v>#REF!</v>
      </c>
      <c r="N160" s="46" t="e">
        <f t="shared" si="26"/>
        <v>#REF!</v>
      </c>
      <c r="O160" s="46" t="e">
        <f t="shared" si="27"/>
        <v>#REF!</v>
      </c>
      <c r="P160" s="4" t="e">
        <f t="shared" si="28"/>
        <v>#REF!</v>
      </c>
      <c r="Q160" s="4" t="e">
        <f t="shared" si="29"/>
        <v>#REF!</v>
      </c>
      <c r="R160" s="4" t="e">
        <f t="shared" si="30"/>
        <v>#REF!</v>
      </c>
      <c r="S160" s="14" t="e">
        <f t="shared" si="31"/>
        <v>#REF!</v>
      </c>
      <c r="T160" s="4" t="e">
        <f t="shared" si="32"/>
        <v>#REF!</v>
      </c>
    </row>
    <row r="161" spans="1:20" ht="14.25" thickBot="1" thickTop="1">
      <c r="A161" s="9" t="s">
        <v>170</v>
      </c>
      <c r="B161" s="10" t="e">
        <f>#REF!</f>
        <v>#REF!</v>
      </c>
      <c r="C161" s="10" t="e">
        <f>#REF!</f>
        <v>#REF!</v>
      </c>
      <c r="D161" s="11" t="e">
        <f>INDEX('startovní listina 100 m muži'!$C$5:$I$204,MATCH($B161,'startovní listina 100 m muži'!$C$5:$C$204,0),3)</f>
        <v>#REF!</v>
      </c>
      <c r="E161" s="11" t="e">
        <f>INDEX('startovní listina 100 m muži'!$C$5:$I$204,MATCH($B161,'startovní listina 100 m muži'!$C$5:$C$204,0),4)</f>
        <v>#REF!</v>
      </c>
      <c r="F161" s="11" t="e">
        <f>INDEX('startovní listina 100 m muži'!$C$5:$I$204,MATCH($B161,'startovní listina 100 m muži'!$C$5:$C$204,0),6)</f>
        <v>#REF!</v>
      </c>
      <c r="G161" s="11" t="e">
        <f>INDEX(#REF!,MATCH($B161,#REF!,0),3)</f>
        <v>#REF!</v>
      </c>
      <c r="H161" s="11" t="e">
        <f>INDEX(#REF!,MATCH($B161,#REF!,0),4)</f>
        <v>#REF!</v>
      </c>
      <c r="I161" s="11" t="e">
        <f>INDEX(#REF!,MATCH($B161,#REF!,0),6)</f>
        <v>#REF!</v>
      </c>
      <c r="J161" s="12" t="e">
        <f t="shared" si="22"/>
        <v>#REF!</v>
      </c>
      <c r="K161" s="37" t="e">
        <f t="shared" si="23"/>
        <v>#REF!</v>
      </c>
      <c r="L161" s="4" t="e">
        <f t="shared" si="24"/>
        <v>#REF!</v>
      </c>
      <c r="M161" s="46" t="e">
        <f t="shared" si="25"/>
        <v>#REF!</v>
      </c>
      <c r="N161" s="46" t="e">
        <f t="shared" si="26"/>
        <v>#REF!</v>
      </c>
      <c r="O161" s="46" t="e">
        <f t="shared" si="27"/>
        <v>#REF!</v>
      </c>
      <c r="P161" s="4" t="e">
        <f t="shared" si="28"/>
        <v>#REF!</v>
      </c>
      <c r="Q161" s="4" t="e">
        <f t="shared" si="29"/>
        <v>#REF!</v>
      </c>
      <c r="R161" s="4" t="e">
        <f t="shared" si="30"/>
        <v>#REF!</v>
      </c>
      <c r="S161" s="14" t="e">
        <f t="shared" si="31"/>
        <v>#REF!</v>
      </c>
      <c r="T161" s="4" t="e">
        <f t="shared" si="32"/>
        <v>#REF!</v>
      </c>
    </row>
    <row r="162" spans="1:20" ht="13.5" thickBot="1">
      <c r="A162" s="13" t="s">
        <v>171</v>
      </c>
      <c r="B162" s="10" t="e">
        <f>#REF!</f>
        <v>#REF!</v>
      </c>
      <c r="C162" s="10" t="e">
        <f>#REF!</f>
        <v>#REF!</v>
      </c>
      <c r="D162" s="11" t="e">
        <f>INDEX('startovní listina 100 m muži'!$C$5:$I$204,MATCH($B162,'startovní listina 100 m muži'!$C$5:$C$204,0),3)</f>
        <v>#REF!</v>
      </c>
      <c r="E162" s="11" t="e">
        <f>INDEX('startovní listina 100 m muži'!$C$5:$I$204,MATCH($B162,'startovní listina 100 m muži'!$C$5:$C$204,0),4)</f>
        <v>#REF!</v>
      </c>
      <c r="F162" s="11" t="e">
        <f>INDEX('startovní listina 100 m muži'!$C$5:$I$204,MATCH($B162,'startovní listina 100 m muži'!$C$5:$C$204,0),6)</f>
        <v>#REF!</v>
      </c>
      <c r="G162" s="11" t="e">
        <f>INDEX(#REF!,MATCH($B162,#REF!,0),3)</f>
        <v>#REF!</v>
      </c>
      <c r="H162" s="11" t="e">
        <f>INDEX(#REF!,MATCH($B162,#REF!,0),4)</f>
        <v>#REF!</v>
      </c>
      <c r="I162" s="11" t="e">
        <f>INDEX(#REF!,MATCH($B162,#REF!,0),6)</f>
        <v>#REF!</v>
      </c>
      <c r="J162" s="12" t="e">
        <f t="shared" si="22"/>
        <v>#REF!</v>
      </c>
      <c r="K162" s="37" t="e">
        <f t="shared" si="23"/>
        <v>#REF!</v>
      </c>
      <c r="L162" s="4" t="e">
        <f t="shared" si="24"/>
        <v>#REF!</v>
      </c>
      <c r="M162" s="46" t="e">
        <f t="shared" si="25"/>
        <v>#REF!</v>
      </c>
      <c r="N162" s="46" t="e">
        <f t="shared" si="26"/>
        <v>#REF!</v>
      </c>
      <c r="O162" s="46" t="e">
        <f t="shared" si="27"/>
        <v>#REF!</v>
      </c>
      <c r="P162" s="4" t="e">
        <f t="shared" si="28"/>
        <v>#REF!</v>
      </c>
      <c r="Q162" s="4" t="e">
        <f t="shared" si="29"/>
        <v>#REF!</v>
      </c>
      <c r="R162" s="4" t="e">
        <f t="shared" si="30"/>
        <v>#REF!</v>
      </c>
      <c r="S162" s="14" t="e">
        <f t="shared" si="31"/>
        <v>#REF!</v>
      </c>
      <c r="T162" s="4" t="e">
        <f t="shared" si="32"/>
        <v>#REF!</v>
      </c>
    </row>
    <row r="163" spans="1:20" ht="14.25" thickBot="1" thickTop="1">
      <c r="A163" s="9" t="s">
        <v>172</v>
      </c>
      <c r="B163" s="10" t="e">
        <f>#REF!</f>
        <v>#REF!</v>
      </c>
      <c r="C163" s="10" t="e">
        <f>#REF!</f>
        <v>#REF!</v>
      </c>
      <c r="D163" s="11" t="e">
        <f>INDEX('startovní listina 100 m muži'!$C$5:$I$204,MATCH($B163,'startovní listina 100 m muži'!$C$5:$C$204,0),3)</f>
        <v>#REF!</v>
      </c>
      <c r="E163" s="11" t="e">
        <f>INDEX('startovní listina 100 m muži'!$C$5:$I$204,MATCH($B163,'startovní listina 100 m muži'!$C$5:$C$204,0),4)</f>
        <v>#REF!</v>
      </c>
      <c r="F163" s="11" t="e">
        <f>INDEX('startovní listina 100 m muži'!$C$5:$I$204,MATCH($B163,'startovní listina 100 m muži'!$C$5:$C$204,0),6)</f>
        <v>#REF!</v>
      </c>
      <c r="G163" s="11" t="e">
        <f>INDEX(#REF!,MATCH($B163,#REF!,0),3)</f>
        <v>#REF!</v>
      </c>
      <c r="H163" s="11" t="e">
        <f>INDEX(#REF!,MATCH($B163,#REF!,0),4)</f>
        <v>#REF!</v>
      </c>
      <c r="I163" s="11" t="e">
        <f>INDEX(#REF!,MATCH($B163,#REF!,0),6)</f>
        <v>#REF!</v>
      </c>
      <c r="J163" s="12" t="e">
        <f t="shared" si="22"/>
        <v>#REF!</v>
      </c>
      <c r="K163" s="37" t="e">
        <f t="shared" si="23"/>
        <v>#REF!</v>
      </c>
      <c r="L163" s="4" t="e">
        <f t="shared" si="24"/>
        <v>#REF!</v>
      </c>
      <c r="M163" s="46" t="e">
        <f t="shared" si="25"/>
        <v>#REF!</v>
      </c>
      <c r="N163" s="46" t="e">
        <f t="shared" si="26"/>
        <v>#REF!</v>
      </c>
      <c r="O163" s="46" t="e">
        <f t="shared" si="27"/>
        <v>#REF!</v>
      </c>
      <c r="P163" s="4" t="e">
        <f t="shared" si="28"/>
        <v>#REF!</v>
      </c>
      <c r="Q163" s="4" t="e">
        <f t="shared" si="29"/>
        <v>#REF!</v>
      </c>
      <c r="R163" s="4" t="e">
        <f t="shared" si="30"/>
        <v>#REF!</v>
      </c>
      <c r="S163" s="14" t="e">
        <f t="shared" si="31"/>
        <v>#REF!</v>
      </c>
      <c r="T163" s="4" t="e">
        <f t="shared" si="32"/>
        <v>#REF!</v>
      </c>
    </row>
    <row r="164" spans="1:20" ht="13.5" thickBot="1">
      <c r="A164" s="13" t="s">
        <v>173</v>
      </c>
      <c r="B164" s="10" t="e">
        <f>#REF!</f>
        <v>#REF!</v>
      </c>
      <c r="C164" s="10" t="e">
        <f>#REF!</f>
        <v>#REF!</v>
      </c>
      <c r="D164" s="11" t="e">
        <f>INDEX('startovní listina 100 m muži'!$C$5:$I$204,MATCH($B164,'startovní listina 100 m muži'!$C$5:$C$204,0),3)</f>
        <v>#REF!</v>
      </c>
      <c r="E164" s="11" t="e">
        <f>INDEX('startovní listina 100 m muži'!$C$5:$I$204,MATCH($B164,'startovní listina 100 m muži'!$C$5:$C$204,0),4)</f>
        <v>#REF!</v>
      </c>
      <c r="F164" s="11" t="e">
        <f>INDEX('startovní listina 100 m muži'!$C$5:$I$204,MATCH($B164,'startovní listina 100 m muži'!$C$5:$C$204,0),6)</f>
        <v>#REF!</v>
      </c>
      <c r="G164" s="11" t="e">
        <f>INDEX(#REF!,MATCH($B164,#REF!,0),3)</f>
        <v>#REF!</v>
      </c>
      <c r="H164" s="11" t="e">
        <f>INDEX(#REF!,MATCH($B164,#REF!,0),4)</f>
        <v>#REF!</v>
      </c>
      <c r="I164" s="11" t="e">
        <f>INDEX(#REF!,MATCH($B164,#REF!,0),6)</f>
        <v>#REF!</v>
      </c>
      <c r="J164" s="12" t="e">
        <f t="shared" si="22"/>
        <v>#REF!</v>
      </c>
      <c r="K164" s="37" t="e">
        <f t="shared" si="23"/>
        <v>#REF!</v>
      </c>
      <c r="L164" s="4" t="e">
        <f t="shared" si="24"/>
        <v>#REF!</v>
      </c>
      <c r="M164" s="46" t="e">
        <f t="shared" si="25"/>
        <v>#REF!</v>
      </c>
      <c r="N164" s="46" t="e">
        <f t="shared" si="26"/>
        <v>#REF!</v>
      </c>
      <c r="O164" s="46" t="e">
        <f t="shared" si="27"/>
        <v>#REF!</v>
      </c>
      <c r="P164" s="4" t="e">
        <f t="shared" si="28"/>
        <v>#REF!</v>
      </c>
      <c r="Q164" s="4" t="e">
        <f t="shared" si="29"/>
        <v>#REF!</v>
      </c>
      <c r="R164" s="4" t="e">
        <f t="shared" si="30"/>
        <v>#REF!</v>
      </c>
      <c r="S164" s="14" t="e">
        <f t="shared" si="31"/>
        <v>#REF!</v>
      </c>
      <c r="T164" s="4" t="e">
        <f t="shared" si="32"/>
        <v>#REF!</v>
      </c>
    </row>
    <row r="165" spans="1:20" ht="14.25" thickBot="1" thickTop="1">
      <c r="A165" s="9" t="s">
        <v>174</v>
      </c>
      <c r="B165" s="10" t="e">
        <f>#REF!</f>
        <v>#REF!</v>
      </c>
      <c r="C165" s="10" t="e">
        <f>#REF!</f>
        <v>#REF!</v>
      </c>
      <c r="D165" s="11" t="e">
        <f>INDEX('startovní listina 100 m muži'!$C$5:$I$204,MATCH($B165,'startovní listina 100 m muži'!$C$5:$C$204,0),3)</f>
        <v>#REF!</v>
      </c>
      <c r="E165" s="11" t="e">
        <f>INDEX('startovní listina 100 m muži'!$C$5:$I$204,MATCH($B165,'startovní listina 100 m muži'!$C$5:$C$204,0),4)</f>
        <v>#REF!</v>
      </c>
      <c r="F165" s="11" t="e">
        <f>INDEX('startovní listina 100 m muži'!$C$5:$I$204,MATCH($B165,'startovní listina 100 m muži'!$C$5:$C$204,0),6)</f>
        <v>#REF!</v>
      </c>
      <c r="G165" s="11" t="e">
        <f>INDEX(#REF!,MATCH($B165,#REF!,0),3)</f>
        <v>#REF!</v>
      </c>
      <c r="H165" s="11" t="e">
        <f>INDEX(#REF!,MATCH($B165,#REF!,0),4)</f>
        <v>#REF!</v>
      </c>
      <c r="I165" s="11" t="e">
        <f>INDEX(#REF!,MATCH($B165,#REF!,0),6)</f>
        <v>#REF!</v>
      </c>
      <c r="J165" s="12" t="e">
        <f t="shared" si="22"/>
        <v>#REF!</v>
      </c>
      <c r="K165" s="37" t="e">
        <f t="shared" si="23"/>
        <v>#REF!</v>
      </c>
      <c r="L165" s="4" t="e">
        <f t="shared" si="24"/>
        <v>#REF!</v>
      </c>
      <c r="M165" s="46" t="e">
        <f t="shared" si="25"/>
        <v>#REF!</v>
      </c>
      <c r="N165" s="46" t="e">
        <f t="shared" si="26"/>
        <v>#REF!</v>
      </c>
      <c r="O165" s="46" t="e">
        <f t="shared" si="27"/>
        <v>#REF!</v>
      </c>
      <c r="P165" s="4" t="e">
        <f t="shared" si="28"/>
        <v>#REF!</v>
      </c>
      <c r="Q165" s="4" t="e">
        <f t="shared" si="29"/>
        <v>#REF!</v>
      </c>
      <c r="R165" s="4" t="e">
        <f t="shared" si="30"/>
        <v>#REF!</v>
      </c>
      <c r="S165" s="14" t="e">
        <f t="shared" si="31"/>
        <v>#REF!</v>
      </c>
      <c r="T165" s="4" t="e">
        <f t="shared" si="32"/>
        <v>#REF!</v>
      </c>
    </row>
    <row r="166" spans="1:20" ht="13.5" thickBot="1">
      <c r="A166" s="13" t="s">
        <v>175</v>
      </c>
      <c r="B166" s="10" t="e">
        <f>#REF!</f>
        <v>#REF!</v>
      </c>
      <c r="C166" s="10" t="e">
        <f>#REF!</f>
        <v>#REF!</v>
      </c>
      <c r="D166" s="11" t="e">
        <f>INDEX('startovní listina 100 m muži'!$C$5:$I$204,MATCH($B166,'startovní listina 100 m muži'!$C$5:$C$204,0),3)</f>
        <v>#REF!</v>
      </c>
      <c r="E166" s="11" t="e">
        <f>INDEX('startovní listina 100 m muži'!$C$5:$I$204,MATCH($B166,'startovní listina 100 m muži'!$C$5:$C$204,0),4)</f>
        <v>#REF!</v>
      </c>
      <c r="F166" s="11" t="e">
        <f>INDEX('startovní listina 100 m muži'!$C$5:$I$204,MATCH($B166,'startovní listina 100 m muži'!$C$5:$C$204,0),6)</f>
        <v>#REF!</v>
      </c>
      <c r="G166" s="11" t="e">
        <f>INDEX(#REF!,MATCH($B166,#REF!,0),3)</f>
        <v>#REF!</v>
      </c>
      <c r="H166" s="11" t="e">
        <f>INDEX(#REF!,MATCH($B166,#REF!,0),4)</f>
        <v>#REF!</v>
      </c>
      <c r="I166" s="11" t="e">
        <f>INDEX(#REF!,MATCH($B166,#REF!,0),6)</f>
        <v>#REF!</v>
      </c>
      <c r="J166" s="12" t="e">
        <f t="shared" si="22"/>
        <v>#REF!</v>
      </c>
      <c r="K166" s="37" t="e">
        <f t="shared" si="23"/>
        <v>#REF!</v>
      </c>
      <c r="L166" s="4" t="e">
        <f t="shared" si="24"/>
        <v>#REF!</v>
      </c>
      <c r="M166" s="46" t="e">
        <f t="shared" si="25"/>
        <v>#REF!</v>
      </c>
      <c r="N166" s="46" t="e">
        <f t="shared" si="26"/>
        <v>#REF!</v>
      </c>
      <c r="O166" s="46" t="e">
        <f t="shared" si="27"/>
        <v>#REF!</v>
      </c>
      <c r="P166" s="4" t="e">
        <f t="shared" si="28"/>
        <v>#REF!</v>
      </c>
      <c r="Q166" s="4" t="e">
        <f t="shared" si="29"/>
        <v>#REF!</v>
      </c>
      <c r="R166" s="4" t="e">
        <f t="shared" si="30"/>
        <v>#REF!</v>
      </c>
      <c r="S166" s="14" t="e">
        <f t="shared" si="31"/>
        <v>#REF!</v>
      </c>
      <c r="T166" s="4" t="e">
        <f t="shared" si="32"/>
        <v>#REF!</v>
      </c>
    </row>
    <row r="167" spans="1:20" ht="14.25" thickBot="1" thickTop="1">
      <c r="A167" s="9" t="s">
        <v>176</v>
      </c>
      <c r="B167" s="10" t="e">
        <f>#REF!</f>
        <v>#REF!</v>
      </c>
      <c r="C167" s="10" t="e">
        <f>#REF!</f>
        <v>#REF!</v>
      </c>
      <c r="D167" s="11" t="e">
        <f>INDEX('startovní listina 100 m muži'!$C$5:$I$204,MATCH($B167,'startovní listina 100 m muži'!$C$5:$C$204,0),3)</f>
        <v>#REF!</v>
      </c>
      <c r="E167" s="11" t="e">
        <f>INDEX('startovní listina 100 m muži'!$C$5:$I$204,MATCH($B167,'startovní listina 100 m muži'!$C$5:$C$204,0),4)</f>
        <v>#REF!</v>
      </c>
      <c r="F167" s="11" t="e">
        <f>INDEX('startovní listina 100 m muži'!$C$5:$I$204,MATCH($B167,'startovní listina 100 m muži'!$C$5:$C$204,0),6)</f>
        <v>#REF!</v>
      </c>
      <c r="G167" s="11" t="e">
        <f>INDEX(#REF!,MATCH($B167,#REF!,0),3)</f>
        <v>#REF!</v>
      </c>
      <c r="H167" s="11" t="e">
        <f>INDEX(#REF!,MATCH($B167,#REF!,0),4)</f>
        <v>#REF!</v>
      </c>
      <c r="I167" s="11" t="e">
        <f>INDEX(#REF!,MATCH($B167,#REF!,0),6)</f>
        <v>#REF!</v>
      </c>
      <c r="J167" s="12" t="e">
        <f t="shared" si="22"/>
        <v>#REF!</v>
      </c>
      <c r="K167" s="37" t="e">
        <f t="shared" si="23"/>
        <v>#REF!</v>
      </c>
      <c r="L167" s="4" t="e">
        <f t="shared" si="24"/>
        <v>#REF!</v>
      </c>
      <c r="M167" s="46" t="e">
        <f t="shared" si="25"/>
        <v>#REF!</v>
      </c>
      <c r="N167" s="46" t="e">
        <f t="shared" si="26"/>
        <v>#REF!</v>
      </c>
      <c r="O167" s="46" t="e">
        <f t="shared" si="27"/>
        <v>#REF!</v>
      </c>
      <c r="P167" s="4" t="e">
        <f t="shared" si="28"/>
        <v>#REF!</v>
      </c>
      <c r="Q167" s="4" t="e">
        <f t="shared" si="29"/>
        <v>#REF!</v>
      </c>
      <c r="R167" s="4" t="e">
        <f t="shared" si="30"/>
        <v>#REF!</v>
      </c>
      <c r="S167" s="14" t="e">
        <f t="shared" si="31"/>
        <v>#REF!</v>
      </c>
      <c r="T167" s="4" t="e">
        <f t="shared" si="32"/>
        <v>#REF!</v>
      </c>
    </row>
    <row r="168" spans="1:20" ht="13.5" thickBot="1">
      <c r="A168" s="13" t="s">
        <v>177</v>
      </c>
      <c r="B168" s="10" t="e">
        <f>#REF!</f>
        <v>#REF!</v>
      </c>
      <c r="C168" s="10" t="e">
        <f>#REF!</f>
        <v>#REF!</v>
      </c>
      <c r="D168" s="11" t="e">
        <f>INDEX('startovní listina 100 m muži'!$C$5:$I$204,MATCH($B168,'startovní listina 100 m muži'!$C$5:$C$204,0),3)</f>
        <v>#REF!</v>
      </c>
      <c r="E168" s="11" t="e">
        <f>INDEX('startovní listina 100 m muži'!$C$5:$I$204,MATCH($B168,'startovní listina 100 m muži'!$C$5:$C$204,0),4)</f>
        <v>#REF!</v>
      </c>
      <c r="F168" s="11" t="e">
        <f>INDEX('startovní listina 100 m muži'!$C$5:$I$204,MATCH($B168,'startovní listina 100 m muži'!$C$5:$C$204,0),6)</f>
        <v>#REF!</v>
      </c>
      <c r="G168" s="11" t="e">
        <f>INDEX(#REF!,MATCH($B168,#REF!,0),3)</f>
        <v>#REF!</v>
      </c>
      <c r="H168" s="11" t="e">
        <f>INDEX(#REF!,MATCH($B168,#REF!,0),4)</f>
        <v>#REF!</v>
      </c>
      <c r="I168" s="11" t="e">
        <f>INDEX(#REF!,MATCH($B168,#REF!,0),6)</f>
        <v>#REF!</v>
      </c>
      <c r="J168" s="12" t="e">
        <f t="shared" si="22"/>
        <v>#REF!</v>
      </c>
      <c r="K168" s="37" t="e">
        <f t="shared" si="23"/>
        <v>#REF!</v>
      </c>
      <c r="L168" s="4" t="e">
        <f t="shared" si="24"/>
        <v>#REF!</v>
      </c>
      <c r="M168" s="46" t="e">
        <f t="shared" si="25"/>
        <v>#REF!</v>
      </c>
      <c r="N168" s="46" t="e">
        <f t="shared" si="26"/>
        <v>#REF!</v>
      </c>
      <c r="O168" s="46" t="e">
        <f t="shared" si="27"/>
        <v>#REF!</v>
      </c>
      <c r="P168" s="4" t="e">
        <f t="shared" si="28"/>
        <v>#REF!</v>
      </c>
      <c r="Q168" s="4" t="e">
        <f t="shared" si="29"/>
        <v>#REF!</v>
      </c>
      <c r="R168" s="4" t="e">
        <f t="shared" si="30"/>
        <v>#REF!</v>
      </c>
      <c r="S168" s="14" t="e">
        <f t="shared" si="31"/>
        <v>#REF!</v>
      </c>
      <c r="T168" s="4" t="e">
        <f t="shared" si="32"/>
        <v>#REF!</v>
      </c>
    </row>
    <row r="169" spans="1:20" ht="14.25" thickBot="1" thickTop="1">
      <c r="A169" s="9" t="s">
        <v>178</v>
      </c>
      <c r="B169" s="10" t="e">
        <f>#REF!</f>
        <v>#REF!</v>
      </c>
      <c r="C169" s="10" t="e">
        <f>#REF!</f>
        <v>#REF!</v>
      </c>
      <c r="D169" s="11" t="e">
        <f>INDEX('startovní listina 100 m muži'!$C$5:$I$204,MATCH($B169,'startovní listina 100 m muži'!$C$5:$C$204,0),3)</f>
        <v>#REF!</v>
      </c>
      <c r="E169" s="11" t="e">
        <f>INDEX('startovní listina 100 m muži'!$C$5:$I$204,MATCH($B169,'startovní listina 100 m muži'!$C$5:$C$204,0),4)</f>
        <v>#REF!</v>
      </c>
      <c r="F169" s="11" t="e">
        <f>INDEX('startovní listina 100 m muži'!$C$5:$I$204,MATCH($B169,'startovní listina 100 m muži'!$C$5:$C$204,0),6)</f>
        <v>#REF!</v>
      </c>
      <c r="G169" s="11" t="e">
        <f>INDEX(#REF!,MATCH($B169,#REF!,0),3)</f>
        <v>#REF!</v>
      </c>
      <c r="H169" s="11" t="e">
        <f>INDEX(#REF!,MATCH($B169,#REF!,0),4)</f>
        <v>#REF!</v>
      </c>
      <c r="I169" s="11" t="e">
        <f>INDEX(#REF!,MATCH($B169,#REF!,0),6)</f>
        <v>#REF!</v>
      </c>
      <c r="J169" s="12" t="e">
        <f t="shared" si="22"/>
        <v>#REF!</v>
      </c>
      <c r="K169" s="37" t="e">
        <f t="shared" si="23"/>
        <v>#REF!</v>
      </c>
      <c r="L169" s="4" t="e">
        <f t="shared" si="24"/>
        <v>#REF!</v>
      </c>
      <c r="M169" s="46" t="e">
        <f t="shared" si="25"/>
        <v>#REF!</v>
      </c>
      <c r="N169" s="46" t="e">
        <f t="shared" si="26"/>
        <v>#REF!</v>
      </c>
      <c r="O169" s="46" t="e">
        <f t="shared" si="27"/>
        <v>#REF!</v>
      </c>
      <c r="P169" s="4" t="e">
        <f t="shared" si="28"/>
        <v>#REF!</v>
      </c>
      <c r="Q169" s="4" t="e">
        <f t="shared" si="29"/>
        <v>#REF!</v>
      </c>
      <c r="R169" s="4" t="e">
        <f t="shared" si="30"/>
        <v>#REF!</v>
      </c>
      <c r="S169" s="14" t="e">
        <f t="shared" si="31"/>
        <v>#REF!</v>
      </c>
      <c r="T169" s="4" t="e">
        <f t="shared" si="32"/>
        <v>#REF!</v>
      </c>
    </row>
    <row r="170" spans="1:20" ht="13.5" thickBot="1">
      <c r="A170" s="13" t="s">
        <v>179</v>
      </c>
      <c r="B170" s="10" t="e">
        <f>#REF!</f>
        <v>#REF!</v>
      </c>
      <c r="C170" s="10" t="e">
        <f>#REF!</f>
        <v>#REF!</v>
      </c>
      <c r="D170" s="11" t="e">
        <f>INDEX('startovní listina 100 m muži'!$C$5:$I$204,MATCH($B170,'startovní listina 100 m muži'!$C$5:$C$204,0),3)</f>
        <v>#REF!</v>
      </c>
      <c r="E170" s="11" t="e">
        <f>INDEX('startovní listina 100 m muži'!$C$5:$I$204,MATCH($B170,'startovní listina 100 m muži'!$C$5:$C$204,0),4)</f>
        <v>#REF!</v>
      </c>
      <c r="F170" s="11" t="e">
        <f>INDEX('startovní listina 100 m muži'!$C$5:$I$204,MATCH($B170,'startovní listina 100 m muži'!$C$5:$C$204,0),6)</f>
        <v>#REF!</v>
      </c>
      <c r="G170" s="11" t="e">
        <f>INDEX(#REF!,MATCH($B170,#REF!,0),3)</f>
        <v>#REF!</v>
      </c>
      <c r="H170" s="11" t="e">
        <f>INDEX(#REF!,MATCH($B170,#REF!,0),4)</f>
        <v>#REF!</v>
      </c>
      <c r="I170" s="11" t="e">
        <f>INDEX(#REF!,MATCH($B170,#REF!,0),6)</f>
        <v>#REF!</v>
      </c>
      <c r="J170" s="12" t="e">
        <f t="shared" si="22"/>
        <v>#REF!</v>
      </c>
      <c r="K170" s="37" t="e">
        <f t="shared" si="23"/>
        <v>#REF!</v>
      </c>
      <c r="L170" s="4" t="e">
        <f t="shared" si="24"/>
        <v>#REF!</v>
      </c>
      <c r="M170" s="46" t="e">
        <f t="shared" si="25"/>
        <v>#REF!</v>
      </c>
      <c r="N170" s="46" t="e">
        <f t="shared" si="26"/>
        <v>#REF!</v>
      </c>
      <c r="O170" s="46" t="e">
        <f t="shared" si="27"/>
        <v>#REF!</v>
      </c>
      <c r="P170" s="4" t="e">
        <f t="shared" si="28"/>
        <v>#REF!</v>
      </c>
      <c r="Q170" s="4" t="e">
        <f t="shared" si="29"/>
        <v>#REF!</v>
      </c>
      <c r="R170" s="4" t="e">
        <f t="shared" si="30"/>
        <v>#REF!</v>
      </c>
      <c r="S170" s="14" t="e">
        <f t="shared" si="31"/>
        <v>#REF!</v>
      </c>
      <c r="T170" s="4" t="e">
        <f t="shared" si="32"/>
        <v>#REF!</v>
      </c>
    </row>
    <row r="171" spans="1:20" ht="14.25" thickBot="1" thickTop="1">
      <c r="A171" s="9" t="s">
        <v>180</v>
      </c>
      <c r="B171" s="10" t="e">
        <f>#REF!</f>
        <v>#REF!</v>
      </c>
      <c r="C171" s="10" t="e">
        <f>#REF!</f>
        <v>#REF!</v>
      </c>
      <c r="D171" s="11" t="e">
        <f>INDEX('startovní listina 100 m muži'!$C$5:$I$204,MATCH($B171,'startovní listina 100 m muži'!$C$5:$C$204,0),3)</f>
        <v>#REF!</v>
      </c>
      <c r="E171" s="11" t="e">
        <f>INDEX('startovní listina 100 m muži'!$C$5:$I$204,MATCH($B171,'startovní listina 100 m muži'!$C$5:$C$204,0),4)</f>
        <v>#REF!</v>
      </c>
      <c r="F171" s="11" t="e">
        <f>INDEX('startovní listina 100 m muži'!$C$5:$I$204,MATCH($B171,'startovní listina 100 m muži'!$C$5:$C$204,0),6)</f>
        <v>#REF!</v>
      </c>
      <c r="G171" s="11" t="e">
        <f>INDEX(#REF!,MATCH($B171,#REF!,0),3)</f>
        <v>#REF!</v>
      </c>
      <c r="H171" s="11" t="e">
        <f>INDEX(#REF!,MATCH($B171,#REF!,0),4)</f>
        <v>#REF!</v>
      </c>
      <c r="I171" s="11" t="e">
        <f>INDEX(#REF!,MATCH($B171,#REF!,0),6)</f>
        <v>#REF!</v>
      </c>
      <c r="J171" s="12" t="e">
        <f t="shared" si="22"/>
        <v>#REF!</v>
      </c>
      <c r="K171" s="37" t="e">
        <f t="shared" si="23"/>
        <v>#REF!</v>
      </c>
      <c r="L171" s="4" t="e">
        <f t="shared" si="24"/>
        <v>#REF!</v>
      </c>
      <c r="M171" s="46" t="e">
        <f t="shared" si="25"/>
        <v>#REF!</v>
      </c>
      <c r="N171" s="46" t="e">
        <f t="shared" si="26"/>
        <v>#REF!</v>
      </c>
      <c r="O171" s="46" t="e">
        <f t="shared" si="27"/>
        <v>#REF!</v>
      </c>
      <c r="P171" s="4" t="e">
        <f t="shared" si="28"/>
        <v>#REF!</v>
      </c>
      <c r="Q171" s="4" t="e">
        <f t="shared" si="29"/>
        <v>#REF!</v>
      </c>
      <c r="R171" s="4" t="e">
        <f t="shared" si="30"/>
        <v>#REF!</v>
      </c>
      <c r="S171" s="14" t="e">
        <f t="shared" si="31"/>
        <v>#REF!</v>
      </c>
      <c r="T171" s="4" t="e">
        <f t="shared" si="32"/>
        <v>#REF!</v>
      </c>
    </row>
    <row r="172" spans="1:20" ht="13.5" thickBot="1">
      <c r="A172" s="13" t="s">
        <v>181</v>
      </c>
      <c r="B172" s="10" t="e">
        <f>#REF!</f>
        <v>#REF!</v>
      </c>
      <c r="C172" s="10" t="e">
        <f>#REF!</f>
        <v>#REF!</v>
      </c>
      <c r="D172" s="11" t="e">
        <f>INDEX('startovní listina 100 m muži'!$C$5:$I$204,MATCH($B172,'startovní listina 100 m muži'!$C$5:$C$204,0),3)</f>
        <v>#REF!</v>
      </c>
      <c r="E172" s="11" t="e">
        <f>INDEX('startovní listina 100 m muži'!$C$5:$I$204,MATCH($B172,'startovní listina 100 m muži'!$C$5:$C$204,0),4)</f>
        <v>#REF!</v>
      </c>
      <c r="F172" s="11" t="e">
        <f>INDEX('startovní listina 100 m muži'!$C$5:$I$204,MATCH($B172,'startovní listina 100 m muži'!$C$5:$C$204,0),6)</f>
        <v>#REF!</v>
      </c>
      <c r="G172" s="11" t="e">
        <f>INDEX(#REF!,MATCH($B172,#REF!,0),3)</f>
        <v>#REF!</v>
      </c>
      <c r="H172" s="11" t="e">
        <f>INDEX(#REF!,MATCH($B172,#REF!,0),4)</f>
        <v>#REF!</v>
      </c>
      <c r="I172" s="11" t="e">
        <f>INDEX(#REF!,MATCH($B172,#REF!,0),6)</f>
        <v>#REF!</v>
      </c>
      <c r="J172" s="12" t="e">
        <f t="shared" si="22"/>
        <v>#REF!</v>
      </c>
      <c r="K172" s="37" t="e">
        <f t="shared" si="23"/>
        <v>#REF!</v>
      </c>
      <c r="L172" s="4" t="e">
        <f t="shared" si="24"/>
        <v>#REF!</v>
      </c>
      <c r="M172" s="46" t="e">
        <f t="shared" si="25"/>
        <v>#REF!</v>
      </c>
      <c r="N172" s="46" t="e">
        <f t="shared" si="26"/>
        <v>#REF!</v>
      </c>
      <c r="O172" s="46" t="e">
        <f t="shared" si="27"/>
        <v>#REF!</v>
      </c>
      <c r="P172" s="4" t="e">
        <f t="shared" si="28"/>
        <v>#REF!</v>
      </c>
      <c r="Q172" s="4" t="e">
        <f t="shared" si="29"/>
        <v>#REF!</v>
      </c>
      <c r="R172" s="4" t="e">
        <f t="shared" si="30"/>
        <v>#REF!</v>
      </c>
      <c r="S172" s="14" t="e">
        <f t="shared" si="31"/>
        <v>#REF!</v>
      </c>
      <c r="T172" s="4" t="e">
        <f t="shared" si="32"/>
        <v>#REF!</v>
      </c>
    </row>
    <row r="173" spans="1:20" ht="14.25" thickBot="1" thickTop="1">
      <c r="A173" s="9" t="s">
        <v>182</v>
      </c>
      <c r="B173" s="10" t="e">
        <f>#REF!</f>
        <v>#REF!</v>
      </c>
      <c r="C173" s="10" t="e">
        <f>#REF!</f>
        <v>#REF!</v>
      </c>
      <c r="D173" s="11" t="e">
        <f>INDEX('startovní listina 100 m muži'!$C$5:$I$204,MATCH($B173,'startovní listina 100 m muži'!$C$5:$C$204,0),3)</f>
        <v>#REF!</v>
      </c>
      <c r="E173" s="11" t="e">
        <f>INDEX('startovní listina 100 m muži'!$C$5:$I$204,MATCH($B173,'startovní listina 100 m muži'!$C$5:$C$204,0),4)</f>
        <v>#REF!</v>
      </c>
      <c r="F173" s="11" t="e">
        <f>INDEX('startovní listina 100 m muži'!$C$5:$I$204,MATCH($B173,'startovní listina 100 m muži'!$C$5:$C$204,0),6)</f>
        <v>#REF!</v>
      </c>
      <c r="G173" s="11" t="e">
        <f>INDEX(#REF!,MATCH($B173,#REF!,0),3)</f>
        <v>#REF!</v>
      </c>
      <c r="H173" s="11" t="e">
        <f>INDEX(#REF!,MATCH($B173,#REF!,0),4)</f>
        <v>#REF!</v>
      </c>
      <c r="I173" s="11" t="e">
        <f>INDEX(#REF!,MATCH($B173,#REF!,0),6)</f>
        <v>#REF!</v>
      </c>
      <c r="J173" s="12" t="e">
        <f t="shared" si="22"/>
        <v>#REF!</v>
      </c>
      <c r="K173" s="37" t="e">
        <f t="shared" si="23"/>
        <v>#REF!</v>
      </c>
      <c r="L173" s="4" t="e">
        <f t="shared" si="24"/>
        <v>#REF!</v>
      </c>
      <c r="M173" s="46" t="e">
        <f t="shared" si="25"/>
        <v>#REF!</v>
      </c>
      <c r="N173" s="46" t="e">
        <f t="shared" si="26"/>
        <v>#REF!</v>
      </c>
      <c r="O173" s="46" t="e">
        <f t="shared" si="27"/>
        <v>#REF!</v>
      </c>
      <c r="P173" s="4" t="e">
        <f t="shared" si="28"/>
        <v>#REF!</v>
      </c>
      <c r="Q173" s="4" t="e">
        <f t="shared" si="29"/>
        <v>#REF!</v>
      </c>
      <c r="R173" s="4" t="e">
        <f t="shared" si="30"/>
        <v>#REF!</v>
      </c>
      <c r="S173" s="14" t="e">
        <f t="shared" si="31"/>
        <v>#REF!</v>
      </c>
      <c r="T173" s="4" t="e">
        <f t="shared" si="32"/>
        <v>#REF!</v>
      </c>
    </row>
    <row r="174" spans="1:20" ht="13.5" thickBot="1">
      <c r="A174" s="13" t="s">
        <v>183</v>
      </c>
      <c r="B174" s="10" t="e">
        <f>#REF!</f>
        <v>#REF!</v>
      </c>
      <c r="C174" s="10" t="e">
        <f>#REF!</f>
        <v>#REF!</v>
      </c>
      <c r="D174" s="11" t="e">
        <f>INDEX('startovní listina 100 m muži'!$C$5:$I$204,MATCH($B174,'startovní listina 100 m muži'!$C$5:$C$204,0),3)</f>
        <v>#REF!</v>
      </c>
      <c r="E174" s="11" t="e">
        <f>INDEX('startovní listina 100 m muži'!$C$5:$I$204,MATCH($B174,'startovní listina 100 m muži'!$C$5:$C$204,0),4)</f>
        <v>#REF!</v>
      </c>
      <c r="F174" s="11" t="e">
        <f>INDEX('startovní listina 100 m muži'!$C$5:$I$204,MATCH($B174,'startovní listina 100 m muži'!$C$5:$C$204,0),6)</f>
        <v>#REF!</v>
      </c>
      <c r="G174" s="11" t="e">
        <f>INDEX(#REF!,MATCH($B174,#REF!,0),3)</f>
        <v>#REF!</v>
      </c>
      <c r="H174" s="11" t="e">
        <f>INDEX(#REF!,MATCH($B174,#REF!,0),4)</f>
        <v>#REF!</v>
      </c>
      <c r="I174" s="11" t="e">
        <f>INDEX(#REF!,MATCH($B174,#REF!,0),6)</f>
        <v>#REF!</v>
      </c>
      <c r="J174" s="12" t="e">
        <f t="shared" si="22"/>
        <v>#REF!</v>
      </c>
      <c r="K174" s="37" t="e">
        <f t="shared" si="23"/>
        <v>#REF!</v>
      </c>
      <c r="L174" s="4" t="e">
        <f t="shared" si="24"/>
        <v>#REF!</v>
      </c>
      <c r="M174" s="46" t="e">
        <f t="shared" si="25"/>
        <v>#REF!</v>
      </c>
      <c r="N174" s="46" t="e">
        <f t="shared" si="26"/>
        <v>#REF!</v>
      </c>
      <c r="O174" s="46" t="e">
        <f t="shared" si="27"/>
        <v>#REF!</v>
      </c>
      <c r="P174" s="4" t="e">
        <f t="shared" si="28"/>
        <v>#REF!</v>
      </c>
      <c r="Q174" s="4" t="e">
        <f t="shared" si="29"/>
        <v>#REF!</v>
      </c>
      <c r="R174" s="4" t="e">
        <f t="shared" si="30"/>
        <v>#REF!</v>
      </c>
      <c r="S174" s="14" t="e">
        <f t="shared" si="31"/>
        <v>#REF!</v>
      </c>
      <c r="T174" s="4" t="e">
        <f t="shared" si="32"/>
        <v>#REF!</v>
      </c>
    </row>
    <row r="175" spans="1:20" ht="14.25" thickBot="1" thickTop="1">
      <c r="A175" s="9" t="s">
        <v>184</v>
      </c>
      <c r="B175" s="10" t="e">
        <f>#REF!</f>
        <v>#REF!</v>
      </c>
      <c r="C175" s="10" t="e">
        <f>#REF!</f>
        <v>#REF!</v>
      </c>
      <c r="D175" s="11" t="e">
        <f>INDEX('startovní listina 100 m muži'!$C$5:$I$204,MATCH($B175,'startovní listina 100 m muži'!$C$5:$C$204,0),3)</f>
        <v>#REF!</v>
      </c>
      <c r="E175" s="11" t="e">
        <f>INDEX('startovní listina 100 m muži'!$C$5:$I$204,MATCH($B175,'startovní listina 100 m muži'!$C$5:$C$204,0),4)</f>
        <v>#REF!</v>
      </c>
      <c r="F175" s="11" t="e">
        <f>INDEX('startovní listina 100 m muži'!$C$5:$I$204,MATCH($B175,'startovní listina 100 m muži'!$C$5:$C$204,0),6)</f>
        <v>#REF!</v>
      </c>
      <c r="G175" s="11" t="e">
        <f>INDEX(#REF!,MATCH($B175,#REF!,0),3)</f>
        <v>#REF!</v>
      </c>
      <c r="H175" s="11" t="e">
        <f>INDEX(#REF!,MATCH($B175,#REF!,0),4)</f>
        <v>#REF!</v>
      </c>
      <c r="I175" s="11" t="e">
        <f>INDEX(#REF!,MATCH($B175,#REF!,0),6)</f>
        <v>#REF!</v>
      </c>
      <c r="J175" s="12" t="e">
        <f t="shared" si="22"/>
        <v>#REF!</v>
      </c>
      <c r="K175" s="37" t="e">
        <f t="shared" si="23"/>
        <v>#REF!</v>
      </c>
      <c r="L175" s="4" t="e">
        <f t="shared" si="24"/>
        <v>#REF!</v>
      </c>
      <c r="M175" s="46" t="e">
        <f t="shared" si="25"/>
        <v>#REF!</v>
      </c>
      <c r="N175" s="46" t="e">
        <f t="shared" si="26"/>
        <v>#REF!</v>
      </c>
      <c r="O175" s="46" t="e">
        <f t="shared" si="27"/>
        <v>#REF!</v>
      </c>
      <c r="P175" s="4" t="e">
        <f t="shared" si="28"/>
        <v>#REF!</v>
      </c>
      <c r="Q175" s="4" t="e">
        <f t="shared" si="29"/>
        <v>#REF!</v>
      </c>
      <c r="R175" s="4" t="e">
        <f t="shared" si="30"/>
        <v>#REF!</v>
      </c>
      <c r="S175" s="14" t="e">
        <f t="shared" si="31"/>
        <v>#REF!</v>
      </c>
      <c r="T175" s="4" t="e">
        <f t="shared" si="32"/>
        <v>#REF!</v>
      </c>
    </row>
    <row r="176" spans="1:20" ht="13.5" thickBot="1">
      <c r="A176" s="13" t="s">
        <v>185</v>
      </c>
      <c r="B176" s="10" t="e">
        <f>#REF!</f>
        <v>#REF!</v>
      </c>
      <c r="C176" s="10" t="e">
        <f>#REF!</f>
        <v>#REF!</v>
      </c>
      <c r="D176" s="11" t="e">
        <f>INDEX('startovní listina 100 m muži'!$C$5:$I$204,MATCH($B176,'startovní listina 100 m muži'!$C$5:$C$204,0),3)</f>
        <v>#REF!</v>
      </c>
      <c r="E176" s="11" t="e">
        <f>INDEX('startovní listina 100 m muži'!$C$5:$I$204,MATCH($B176,'startovní listina 100 m muži'!$C$5:$C$204,0),4)</f>
        <v>#REF!</v>
      </c>
      <c r="F176" s="11" t="e">
        <f>INDEX('startovní listina 100 m muži'!$C$5:$I$204,MATCH($B176,'startovní listina 100 m muži'!$C$5:$C$204,0),6)</f>
        <v>#REF!</v>
      </c>
      <c r="G176" s="11" t="e">
        <f>INDEX(#REF!,MATCH($B176,#REF!,0),3)</f>
        <v>#REF!</v>
      </c>
      <c r="H176" s="11" t="e">
        <f>INDEX(#REF!,MATCH($B176,#REF!,0),4)</f>
        <v>#REF!</v>
      </c>
      <c r="I176" s="11" t="e">
        <f>INDEX(#REF!,MATCH($B176,#REF!,0),6)</f>
        <v>#REF!</v>
      </c>
      <c r="J176" s="12" t="e">
        <f t="shared" si="22"/>
        <v>#REF!</v>
      </c>
      <c r="K176" s="37" t="e">
        <f t="shared" si="23"/>
        <v>#REF!</v>
      </c>
      <c r="L176" s="4" t="e">
        <f t="shared" si="24"/>
        <v>#REF!</v>
      </c>
      <c r="M176" s="46" t="e">
        <f t="shared" si="25"/>
        <v>#REF!</v>
      </c>
      <c r="N176" s="46" t="e">
        <f t="shared" si="26"/>
        <v>#REF!</v>
      </c>
      <c r="O176" s="46" t="e">
        <f t="shared" si="27"/>
        <v>#REF!</v>
      </c>
      <c r="P176" s="4" t="e">
        <f t="shared" si="28"/>
        <v>#REF!</v>
      </c>
      <c r="Q176" s="4" t="e">
        <f t="shared" si="29"/>
        <v>#REF!</v>
      </c>
      <c r="R176" s="4" t="e">
        <f t="shared" si="30"/>
        <v>#REF!</v>
      </c>
      <c r="S176" s="14" t="e">
        <f t="shared" si="31"/>
        <v>#REF!</v>
      </c>
      <c r="T176" s="4" t="e">
        <f t="shared" si="32"/>
        <v>#REF!</v>
      </c>
    </row>
    <row r="177" spans="1:20" ht="14.25" thickBot="1" thickTop="1">
      <c r="A177" s="9" t="s">
        <v>186</v>
      </c>
      <c r="B177" s="10" t="e">
        <f>#REF!</f>
        <v>#REF!</v>
      </c>
      <c r="C177" s="10" t="e">
        <f>#REF!</f>
        <v>#REF!</v>
      </c>
      <c r="D177" s="11" t="e">
        <f>INDEX('startovní listina 100 m muži'!$C$5:$I$204,MATCH($B177,'startovní listina 100 m muži'!$C$5:$C$204,0),3)</f>
        <v>#REF!</v>
      </c>
      <c r="E177" s="11" t="e">
        <f>INDEX('startovní listina 100 m muži'!$C$5:$I$204,MATCH($B177,'startovní listina 100 m muži'!$C$5:$C$204,0),4)</f>
        <v>#REF!</v>
      </c>
      <c r="F177" s="11" t="e">
        <f>INDEX('startovní listina 100 m muži'!$C$5:$I$204,MATCH($B177,'startovní listina 100 m muži'!$C$5:$C$204,0),6)</f>
        <v>#REF!</v>
      </c>
      <c r="G177" s="11" t="e">
        <f>INDEX(#REF!,MATCH($B177,#REF!,0),3)</f>
        <v>#REF!</v>
      </c>
      <c r="H177" s="11" t="e">
        <f>INDEX(#REF!,MATCH($B177,#REF!,0),4)</f>
        <v>#REF!</v>
      </c>
      <c r="I177" s="11" t="e">
        <f>INDEX(#REF!,MATCH($B177,#REF!,0),6)</f>
        <v>#REF!</v>
      </c>
      <c r="J177" s="12" t="e">
        <f t="shared" si="22"/>
        <v>#REF!</v>
      </c>
      <c r="K177" s="37" t="e">
        <f t="shared" si="23"/>
        <v>#REF!</v>
      </c>
      <c r="L177" s="4" t="e">
        <f t="shared" si="24"/>
        <v>#REF!</v>
      </c>
      <c r="M177" s="46" t="e">
        <f t="shared" si="25"/>
        <v>#REF!</v>
      </c>
      <c r="N177" s="46" t="e">
        <f t="shared" si="26"/>
        <v>#REF!</v>
      </c>
      <c r="O177" s="46" t="e">
        <f t="shared" si="27"/>
        <v>#REF!</v>
      </c>
      <c r="P177" s="4" t="e">
        <f t="shared" si="28"/>
        <v>#REF!</v>
      </c>
      <c r="Q177" s="4" t="e">
        <f t="shared" si="29"/>
        <v>#REF!</v>
      </c>
      <c r="R177" s="4" t="e">
        <f t="shared" si="30"/>
        <v>#REF!</v>
      </c>
      <c r="S177" s="14" t="e">
        <f t="shared" si="31"/>
        <v>#REF!</v>
      </c>
      <c r="T177" s="4" t="e">
        <f t="shared" si="32"/>
        <v>#REF!</v>
      </c>
    </row>
    <row r="178" spans="1:20" ht="13.5" thickBot="1">
      <c r="A178" s="13" t="s">
        <v>187</v>
      </c>
      <c r="B178" s="10" t="e">
        <f>#REF!</f>
        <v>#REF!</v>
      </c>
      <c r="C178" s="10" t="e">
        <f>#REF!</f>
        <v>#REF!</v>
      </c>
      <c r="D178" s="11" t="e">
        <f>INDEX('startovní listina 100 m muži'!$C$5:$I$204,MATCH($B178,'startovní listina 100 m muži'!$C$5:$C$204,0),3)</f>
        <v>#REF!</v>
      </c>
      <c r="E178" s="11" t="e">
        <f>INDEX('startovní listina 100 m muži'!$C$5:$I$204,MATCH($B178,'startovní listina 100 m muži'!$C$5:$C$204,0),4)</f>
        <v>#REF!</v>
      </c>
      <c r="F178" s="11" t="e">
        <f>INDEX('startovní listina 100 m muži'!$C$5:$I$204,MATCH($B178,'startovní listina 100 m muži'!$C$5:$C$204,0),6)</f>
        <v>#REF!</v>
      </c>
      <c r="G178" s="11" t="e">
        <f>INDEX(#REF!,MATCH($B178,#REF!,0),3)</f>
        <v>#REF!</v>
      </c>
      <c r="H178" s="11" t="e">
        <f>INDEX(#REF!,MATCH($B178,#REF!,0),4)</f>
        <v>#REF!</v>
      </c>
      <c r="I178" s="11" t="e">
        <f>INDEX(#REF!,MATCH($B178,#REF!,0),6)</f>
        <v>#REF!</v>
      </c>
      <c r="J178" s="12" t="e">
        <f t="shared" si="22"/>
        <v>#REF!</v>
      </c>
      <c r="K178" s="37" t="e">
        <f t="shared" si="23"/>
        <v>#REF!</v>
      </c>
      <c r="L178" s="4" t="e">
        <f t="shared" si="24"/>
        <v>#REF!</v>
      </c>
      <c r="M178" s="46" t="e">
        <f t="shared" si="25"/>
        <v>#REF!</v>
      </c>
      <c r="N178" s="46" t="e">
        <f t="shared" si="26"/>
        <v>#REF!</v>
      </c>
      <c r="O178" s="46" t="e">
        <f t="shared" si="27"/>
        <v>#REF!</v>
      </c>
      <c r="P178" s="4" t="e">
        <f t="shared" si="28"/>
        <v>#REF!</v>
      </c>
      <c r="Q178" s="4" t="e">
        <f t="shared" si="29"/>
        <v>#REF!</v>
      </c>
      <c r="R178" s="4" t="e">
        <f t="shared" si="30"/>
        <v>#REF!</v>
      </c>
      <c r="S178" s="14" t="e">
        <f t="shared" si="31"/>
        <v>#REF!</v>
      </c>
      <c r="T178" s="4" t="e">
        <f t="shared" si="32"/>
        <v>#REF!</v>
      </c>
    </row>
    <row r="179" spans="1:20" ht="14.25" thickBot="1" thickTop="1">
      <c r="A179" s="9" t="s">
        <v>188</v>
      </c>
      <c r="B179" s="10" t="e">
        <f>#REF!</f>
        <v>#REF!</v>
      </c>
      <c r="C179" s="10" t="e">
        <f>#REF!</f>
        <v>#REF!</v>
      </c>
      <c r="D179" s="11" t="e">
        <f>INDEX('startovní listina 100 m muži'!$C$5:$I$204,MATCH($B179,'startovní listina 100 m muži'!$C$5:$C$204,0),3)</f>
        <v>#REF!</v>
      </c>
      <c r="E179" s="11" t="e">
        <f>INDEX('startovní listina 100 m muži'!$C$5:$I$204,MATCH($B179,'startovní listina 100 m muži'!$C$5:$C$204,0),4)</f>
        <v>#REF!</v>
      </c>
      <c r="F179" s="11" t="e">
        <f>INDEX('startovní listina 100 m muži'!$C$5:$I$204,MATCH($B179,'startovní listina 100 m muži'!$C$5:$C$204,0),6)</f>
        <v>#REF!</v>
      </c>
      <c r="G179" s="11" t="e">
        <f>INDEX(#REF!,MATCH($B179,#REF!,0),3)</f>
        <v>#REF!</v>
      </c>
      <c r="H179" s="11" t="e">
        <f>INDEX(#REF!,MATCH($B179,#REF!,0),4)</f>
        <v>#REF!</v>
      </c>
      <c r="I179" s="11" t="e">
        <f>INDEX(#REF!,MATCH($B179,#REF!,0),6)</f>
        <v>#REF!</v>
      </c>
      <c r="J179" s="12" t="e">
        <f t="shared" si="22"/>
        <v>#REF!</v>
      </c>
      <c r="K179" s="37" t="e">
        <f t="shared" si="23"/>
        <v>#REF!</v>
      </c>
      <c r="L179" s="4" t="e">
        <f t="shared" si="24"/>
        <v>#REF!</v>
      </c>
      <c r="M179" s="46" t="e">
        <f t="shared" si="25"/>
        <v>#REF!</v>
      </c>
      <c r="N179" s="46" t="e">
        <f t="shared" si="26"/>
        <v>#REF!</v>
      </c>
      <c r="O179" s="46" t="e">
        <f t="shared" si="27"/>
        <v>#REF!</v>
      </c>
      <c r="P179" s="4" t="e">
        <f t="shared" si="28"/>
        <v>#REF!</v>
      </c>
      <c r="Q179" s="4" t="e">
        <f t="shared" si="29"/>
        <v>#REF!</v>
      </c>
      <c r="R179" s="4" t="e">
        <f t="shared" si="30"/>
        <v>#REF!</v>
      </c>
      <c r="S179" s="14" t="e">
        <f t="shared" si="31"/>
        <v>#REF!</v>
      </c>
      <c r="T179" s="4" t="e">
        <f t="shared" si="32"/>
        <v>#REF!</v>
      </c>
    </row>
    <row r="180" spans="1:20" ht="13.5" thickBot="1">
      <c r="A180" s="13" t="s">
        <v>189</v>
      </c>
      <c r="B180" s="10" t="e">
        <f>#REF!</f>
        <v>#REF!</v>
      </c>
      <c r="C180" s="10" t="e">
        <f>#REF!</f>
        <v>#REF!</v>
      </c>
      <c r="D180" s="11" t="e">
        <f>INDEX('startovní listina 100 m muži'!$C$5:$I$204,MATCH($B180,'startovní listina 100 m muži'!$C$5:$C$204,0),3)</f>
        <v>#REF!</v>
      </c>
      <c r="E180" s="11" t="e">
        <f>INDEX('startovní listina 100 m muži'!$C$5:$I$204,MATCH($B180,'startovní listina 100 m muži'!$C$5:$C$204,0),4)</f>
        <v>#REF!</v>
      </c>
      <c r="F180" s="11" t="e">
        <f>INDEX('startovní listina 100 m muži'!$C$5:$I$204,MATCH($B180,'startovní listina 100 m muži'!$C$5:$C$204,0),6)</f>
        <v>#REF!</v>
      </c>
      <c r="G180" s="11" t="e">
        <f>INDEX(#REF!,MATCH($B180,#REF!,0),3)</f>
        <v>#REF!</v>
      </c>
      <c r="H180" s="11" t="e">
        <f>INDEX(#REF!,MATCH($B180,#REF!,0),4)</f>
        <v>#REF!</v>
      </c>
      <c r="I180" s="11" t="e">
        <f>INDEX(#REF!,MATCH($B180,#REF!,0),6)</f>
        <v>#REF!</v>
      </c>
      <c r="J180" s="12" t="e">
        <f t="shared" si="22"/>
        <v>#REF!</v>
      </c>
      <c r="K180" s="37" t="e">
        <f t="shared" si="23"/>
        <v>#REF!</v>
      </c>
      <c r="L180" s="4" t="e">
        <f t="shared" si="24"/>
        <v>#REF!</v>
      </c>
      <c r="M180" s="46" t="e">
        <f t="shared" si="25"/>
        <v>#REF!</v>
      </c>
      <c r="N180" s="46" t="e">
        <f t="shared" si="26"/>
        <v>#REF!</v>
      </c>
      <c r="O180" s="46" t="e">
        <f t="shared" si="27"/>
        <v>#REF!</v>
      </c>
      <c r="P180" s="4" t="e">
        <f t="shared" si="28"/>
        <v>#REF!</v>
      </c>
      <c r="Q180" s="4" t="e">
        <f t="shared" si="29"/>
        <v>#REF!</v>
      </c>
      <c r="R180" s="4" t="e">
        <f t="shared" si="30"/>
        <v>#REF!</v>
      </c>
      <c r="S180" s="14" t="e">
        <f t="shared" si="31"/>
        <v>#REF!</v>
      </c>
      <c r="T180" s="4" t="e">
        <f t="shared" si="32"/>
        <v>#REF!</v>
      </c>
    </row>
    <row r="181" spans="1:20" ht="14.25" thickBot="1" thickTop="1">
      <c r="A181" s="9" t="s">
        <v>190</v>
      </c>
      <c r="B181" s="10" t="e">
        <f>#REF!</f>
        <v>#REF!</v>
      </c>
      <c r="C181" s="10" t="e">
        <f>#REF!</f>
        <v>#REF!</v>
      </c>
      <c r="D181" s="11" t="e">
        <f>INDEX('startovní listina 100 m muži'!$C$5:$I$204,MATCH($B181,'startovní listina 100 m muži'!$C$5:$C$204,0),3)</f>
        <v>#REF!</v>
      </c>
      <c r="E181" s="11" t="e">
        <f>INDEX('startovní listina 100 m muži'!$C$5:$I$204,MATCH($B181,'startovní listina 100 m muži'!$C$5:$C$204,0),4)</f>
        <v>#REF!</v>
      </c>
      <c r="F181" s="11" t="e">
        <f>INDEX('startovní listina 100 m muži'!$C$5:$I$204,MATCH($B181,'startovní listina 100 m muži'!$C$5:$C$204,0),6)</f>
        <v>#REF!</v>
      </c>
      <c r="G181" s="11" t="e">
        <f>INDEX(#REF!,MATCH($B181,#REF!,0),3)</f>
        <v>#REF!</v>
      </c>
      <c r="H181" s="11" t="e">
        <f>INDEX(#REF!,MATCH($B181,#REF!,0),4)</f>
        <v>#REF!</v>
      </c>
      <c r="I181" s="11" t="e">
        <f>INDEX(#REF!,MATCH($B181,#REF!,0),6)</f>
        <v>#REF!</v>
      </c>
      <c r="J181" s="12" t="e">
        <f t="shared" si="22"/>
        <v>#REF!</v>
      </c>
      <c r="K181" s="37" t="e">
        <f t="shared" si="23"/>
        <v>#REF!</v>
      </c>
      <c r="L181" s="4" t="e">
        <f t="shared" si="24"/>
        <v>#REF!</v>
      </c>
      <c r="M181" s="46" t="e">
        <f t="shared" si="25"/>
        <v>#REF!</v>
      </c>
      <c r="N181" s="46" t="e">
        <f t="shared" si="26"/>
        <v>#REF!</v>
      </c>
      <c r="O181" s="46" t="e">
        <f t="shared" si="27"/>
        <v>#REF!</v>
      </c>
      <c r="P181" s="4" t="e">
        <f t="shared" si="28"/>
        <v>#REF!</v>
      </c>
      <c r="Q181" s="4" t="e">
        <f t="shared" si="29"/>
        <v>#REF!</v>
      </c>
      <c r="R181" s="4" t="e">
        <f t="shared" si="30"/>
        <v>#REF!</v>
      </c>
      <c r="S181" s="14" t="e">
        <f t="shared" si="31"/>
        <v>#REF!</v>
      </c>
      <c r="T181" s="4" t="e">
        <f t="shared" si="32"/>
        <v>#REF!</v>
      </c>
    </row>
    <row r="182" spans="1:20" ht="13.5" thickBot="1">
      <c r="A182" s="13" t="s">
        <v>191</v>
      </c>
      <c r="B182" s="10" t="e">
        <f>#REF!</f>
        <v>#REF!</v>
      </c>
      <c r="C182" s="10" t="e">
        <f>#REF!</f>
        <v>#REF!</v>
      </c>
      <c r="D182" s="11" t="e">
        <f>INDEX('startovní listina 100 m muži'!$C$5:$I$204,MATCH($B182,'startovní listina 100 m muži'!$C$5:$C$204,0),3)</f>
        <v>#REF!</v>
      </c>
      <c r="E182" s="11" t="e">
        <f>INDEX('startovní listina 100 m muži'!$C$5:$I$204,MATCH($B182,'startovní listina 100 m muži'!$C$5:$C$204,0),4)</f>
        <v>#REF!</v>
      </c>
      <c r="F182" s="11" t="e">
        <f>INDEX('startovní listina 100 m muži'!$C$5:$I$204,MATCH($B182,'startovní listina 100 m muži'!$C$5:$C$204,0),6)</f>
        <v>#REF!</v>
      </c>
      <c r="G182" s="11" t="e">
        <f>INDEX(#REF!,MATCH($B182,#REF!,0),3)</f>
        <v>#REF!</v>
      </c>
      <c r="H182" s="11" t="e">
        <f>INDEX(#REF!,MATCH($B182,#REF!,0),4)</f>
        <v>#REF!</v>
      </c>
      <c r="I182" s="11" t="e">
        <f>INDEX(#REF!,MATCH($B182,#REF!,0),6)</f>
        <v>#REF!</v>
      </c>
      <c r="J182" s="12" t="e">
        <f t="shared" si="22"/>
        <v>#REF!</v>
      </c>
      <c r="K182" s="37" t="e">
        <f t="shared" si="23"/>
        <v>#REF!</v>
      </c>
      <c r="L182" s="4" t="e">
        <f t="shared" si="24"/>
        <v>#REF!</v>
      </c>
      <c r="M182" s="46" t="e">
        <f t="shared" si="25"/>
        <v>#REF!</v>
      </c>
      <c r="N182" s="46" t="e">
        <f t="shared" si="26"/>
        <v>#REF!</v>
      </c>
      <c r="O182" s="46" t="e">
        <f t="shared" si="27"/>
        <v>#REF!</v>
      </c>
      <c r="P182" s="4" t="e">
        <f t="shared" si="28"/>
        <v>#REF!</v>
      </c>
      <c r="Q182" s="4" t="e">
        <f t="shared" si="29"/>
        <v>#REF!</v>
      </c>
      <c r="R182" s="4" t="e">
        <f t="shared" si="30"/>
        <v>#REF!</v>
      </c>
      <c r="S182" s="14" t="e">
        <f t="shared" si="31"/>
        <v>#REF!</v>
      </c>
      <c r="T182" s="4" t="e">
        <f t="shared" si="32"/>
        <v>#REF!</v>
      </c>
    </row>
    <row r="183" spans="1:20" ht="14.25" thickBot="1" thickTop="1">
      <c r="A183" s="9" t="s">
        <v>192</v>
      </c>
      <c r="B183" s="10" t="e">
        <f>#REF!</f>
        <v>#REF!</v>
      </c>
      <c r="C183" s="10" t="e">
        <f>#REF!</f>
        <v>#REF!</v>
      </c>
      <c r="D183" s="11" t="e">
        <f>INDEX('startovní listina 100 m muži'!$C$5:$I$204,MATCH($B183,'startovní listina 100 m muži'!$C$5:$C$204,0),3)</f>
        <v>#REF!</v>
      </c>
      <c r="E183" s="11" t="e">
        <f>INDEX('startovní listina 100 m muži'!$C$5:$I$204,MATCH($B183,'startovní listina 100 m muži'!$C$5:$C$204,0),4)</f>
        <v>#REF!</v>
      </c>
      <c r="F183" s="11" t="e">
        <f>INDEX('startovní listina 100 m muži'!$C$5:$I$204,MATCH($B183,'startovní listina 100 m muži'!$C$5:$C$204,0),6)</f>
        <v>#REF!</v>
      </c>
      <c r="G183" s="11" t="e">
        <f>INDEX(#REF!,MATCH($B183,#REF!,0),3)</f>
        <v>#REF!</v>
      </c>
      <c r="H183" s="11" t="e">
        <f>INDEX(#REF!,MATCH($B183,#REF!,0),4)</f>
        <v>#REF!</v>
      </c>
      <c r="I183" s="11" t="e">
        <f>INDEX(#REF!,MATCH($B183,#REF!,0),6)</f>
        <v>#REF!</v>
      </c>
      <c r="J183" s="12" t="e">
        <f t="shared" si="22"/>
        <v>#REF!</v>
      </c>
      <c r="K183" s="37" t="e">
        <f t="shared" si="23"/>
        <v>#REF!</v>
      </c>
      <c r="L183" s="4" t="e">
        <f t="shared" si="24"/>
        <v>#REF!</v>
      </c>
      <c r="M183" s="46" t="e">
        <f t="shared" si="25"/>
        <v>#REF!</v>
      </c>
      <c r="N183" s="46" t="e">
        <f t="shared" si="26"/>
        <v>#REF!</v>
      </c>
      <c r="O183" s="46" t="e">
        <f t="shared" si="27"/>
        <v>#REF!</v>
      </c>
      <c r="P183" s="4" t="e">
        <f t="shared" si="28"/>
        <v>#REF!</v>
      </c>
      <c r="Q183" s="4" t="e">
        <f t="shared" si="29"/>
        <v>#REF!</v>
      </c>
      <c r="R183" s="4" t="e">
        <f t="shared" si="30"/>
        <v>#REF!</v>
      </c>
      <c r="S183" s="14" t="e">
        <f t="shared" si="31"/>
        <v>#REF!</v>
      </c>
      <c r="T183" s="4" t="e">
        <f t="shared" si="32"/>
        <v>#REF!</v>
      </c>
    </row>
    <row r="184" spans="1:20" ht="13.5" thickBot="1">
      <c r="A184" s="13" t="s">
        <v>193</v>
      </c>
      <c r="B184" s="10" t="e">
        <f>#REF!</f>
        <v>#REF!</v>
      </c>
      <c r="C184" s="10" t="e">
        <f>#REF!</f>
        <v>#REF!</v>
      </c>
      <c r="D184" s="11" t="e">
        <f>INDEX('startovní listina 100 m muži'!$C$5:$I$204,MATCH($B184,'startovní listina 100 m muži'!$C$5:$C$204,0),3)</f>
        <v>#REF!</v>
      </c>
      <c r="E184" s="11" t="e">
        <f>INDEX('startovní listina 100 m muži'!$C$5:$I$204,MATCH($B184,'startovní listina 100 m muži'!$C$5:$C$204,0),4)</f>
        <v>#REF!</v>
      </c>
      <c r="F184" s="11" t="e">
        <f>INDEX('startovní listina 100 m muži'!$C$5:$I$204,MATCH($B184,'startovní listina 100 m muži'!$C$5:$C$204,0),6)</f>
        <v>#REF!</v>
      </c>
      <c r="G184" s="11" t="e">
        <f>INDEX(#REF!,MATCH($B184,#REF!,0),3)</f>
        <v>#REF!</v>
      </c>
      <c r="H184" s="11" t="e">
        <f>INDEX(#REF!,MATCH($B184,#REF!,0),4)</f>
        <v>#REF!</v>
      </c>
      <c r="I184" s="11" t="e">
        <f>INDEX(#REF!,MATCH($B184,#REF!,0),6)</f>
        <v>#REF!</v>
      </c>
      <c r="J184" s="12" t="e">
        <f t="shared" si="22"/>
        <v>#REF!</v>
      </c>
      <c r="K184" s="37" t="e">
        <f t="shared" si="23"/>
        <v>#REF!</v>
      </c>
      <c r="L184" s="4" t="e">
        <f t="shared" si="24"/>
        <v>#REF!</v>
      </c>
      <c r="M184" s="46" t="e">
        <f t="shared" si="25"/>
        <v>#REF!</v>
      </c>
      <c r="N184" s="46" t="e">
        <f t="shared" si="26"/>
        <v>#REF!</v>
      </c>
      <c r="O184" s="46" t="e">
        <f t="shared" si="27"/>
        <v>#REF!</v>
      </c>
      <c r="P184" s="4" t="e">
        <f t="shared" si="28"/>
        <v>#REF!</v>
      </c>
      <c r="Q184" s="4" t="e">
        <f t="shared" si="29"/>
        <v>#REF!</v>
      </c>
      <c r="R184" s="4" t="e">
        <f t="shared" si="30"/>
        <v>#REF!</v>
      </c>
      <c r="S184" s="14" t="e">
        <f t="shared" si="31"/>
        <v>#REF!</v>
      </c>
      <c r="T184" s="4" t="e">
        <f t="shared" si="32"/>
        <v>#REF!</v>
      </c>
    </row>
    <row r="185" spans="1:20" ht="14.25" thickBot="1" thickTop="1">
      <c r="A185" s="9" t="s">
        <v>194</v>
      </c>
      <c r="B185" s="10" t="e">
        <f>#REF!</f>
        <v>#REF!</v>
      </c>
      <c r="C185" s="10" t="e">
        <f>#REF!</f>
        <v>#REF!</v>
      </c>
      <c r="D185" s="11" t="e">
        <f>INDEX('startovní listina 100 m muži'!$C$5:$I$204,MATCH($B185,'startovní listina 100 m muži'!$C$5:$C$204,0),3)</f>
        <v>#REF!</v>
      </c>
      <c r="E185" s="11" t="e">
        <f>INDEX('startovní listina 100 m muži'!$C$5:$I$204,MATCH($B185,'startovní listina 100 m muži'!$C$5:$C$204,0),4)</f>
        <v>#REF!</v>
      </c>
      <c r="F185" s="11" t="e">
        <f>INDEX('startovní listina 100 m muži'!$C$5:$I$204,MATCH($B185,'startovní listina 100 m muži'!$C$5:$C$204,0),6)</f>
        <v>#REF!</v>
      </c>
      <c r="G185" s="11" t="e">
        <f>INDEX(#REF!,MATCH($B185,#REF!,0),3)</f>
        <v>#REF!</v>
      </c>
      <c r="H185" s="11" t="e">
        <f>INDEX(#REF!,MATCH($B185,#REF!,0),4)</f>
        <v>#REF!</v>
      </c>
      <c r="I185" s="11" t="e">
        <f>INDEX(#REF!,MATCH($B185,#REF!,0),6)</f>
        <v>#REF!</v>
      </c>
      <c r="J185" s="12" t="e">
        <f t="shared" si="22"/>
        <v>#REF!</v>
      </c>
      <c r="K185" s="37" t="e">
        <f t="shared" si="23"/>
        <v>#REF!</v>
      </c>
      <c r="L185" s="4" t="e">
        <f t="shared" si="24"/>
        <v>#REF!</v>
      </c>
      <c r="M185" s="46" t="e">
        <f t="shared" si="25"/>
        <v>#REF!</v>
      </c>
      <c r="N185" s="46" t="e">
        <f t="shared" si="26"/>
        <v>#REF!</v>
      </c>
      <c r="O185" s="46" t="e">
        <f t="shared" si="27"/>
        <v>#REF!</v>
      </c>
      <c r="P185" s="4" t="e">
        <f t="shared" si="28"/>
        <v>#REF!</v>
      </c>
      <c r="Q185" s="4" t="e">
        <f t="shared" si="29"/>
        <v>#REF!</v>
      </c>
      <c r="R185" s="4" t="e">
        <f t="shared" si="30"/>
        <v>#REF!</v>
      </c>
      <c r="S185" s="14" t="e">
        <f t="shared" si="31"/>
        <v>#REF!</v>
      </c>
      <c r="T185" s="4" t="e">
        <f t="shared" si="32"/>
        <v>#REF!</v>
      </c>
    </row>
    <row r="186" spans="1:20" ht="13.5" thickBot="1">
      <c r="A186" s="13" t="s">
        <v>195</v>
      </c>
      <c r="B186" s="10" t="e">
        <f>#REF!</f>
        <v>#REF!</v>
      </c>
      <c r="C186" s="10" t="e">
        <f>#REF!</f>
        <v>#REF!</v>
      </c>
      <c r="D186" s="11" t="e">
        <f>INDEX('startovní listina 100 m muži'!$C$5:$I$204,MATCH($B186,'startovní listina 100 m muži'!$C$5:$C$204,0),3)</f>
        <v>#REF!</v>
      </c>
      <c r="E186" s="11" t="e">
        <f>INDEX('startovní listina 100 m muži'!$C$5:$I$204,MATCH($B186,'startovní listina 100 m muži'!$C$5:$C$204,0),4)</f>
        <v>#REF!</v>
      </c>
      <c r="F186" s="11" t="e">
        <f>INDEX('startovní listina 100 m muži'!$C$5:$I$204,MATCH($B186,'startovní listina 100 m muži'!$C$5:$C$204,0),6)</f>
        <v>#REF!</v>
      </c>
      <c r="G186" s="11" t="e">
        <f>INDEX(#REF!,MATCH($B186,#REF!,0),3)</f>
        <v>#REF!</v>
      </c>
      <c r="H186" s="11" t="e">
        <f>INDEX(#REF!,MATCH($B186,#REF!,0),4)</f>
        <v>#REF!</v>
      </c>
      <c r="I186" s="11" t="e">
        <f>INDEX(#REF!,MATCH($B186,#REF!,0),6)</f>
        <v>#REF!</v>
      </c>
      <c r="J186" s="12" t="e">
        <f t="shared" si="22"/>
        <v>#REF!</v>
      </c>
      <c r="K186" s="37" t="e">
        <f t="shared" si="23"/>
        <v>#REF!</v>
      </c>
      <c r="L186" s="4" t="e">
        <f t="shared" si="24"/>
        <v>#REF!</v>
      </c>
      <c r="M186" s="46" t="e">
        <f t="shared" si="25"/>
        <v>#REF!</v>
      </c>
      <c r="N186" s="46" t="e">
        <f t="shared" si="26"/>
        <v>#REF!</v>
      </c>
      <c r="O186" s="46" t="e">
        <f t="shared" si="27"/>
        <v>#REF!</v>
      </c>
      <c r="P186" s="4" t="e">
        <f t="shared" si="28"/>
        <v>#REF!</v>
      </c>
      <c r="Q186" s="4" t="e">
        <f t="shared" si="29"/>
        <v>#REF!</v>
      </c>
      <c r="R186" s="4" t="e">
        <f t="shared" si="30"/>
        <v>#REF!</v>
      </c>
      <c r="S186" s="14" t="e">
        <f t="shared" si="31"/>
        <v>#REF!</v>
      </c>
      <c r="T186" s="4" t="e">
        <f t="shared" si="32"/>
        <v>#REF!</v>
      </c>
    </row>
    <row r="187" spans="1:20" ht="14.25" thickBot="1" thickTop="1">
      <c r="A187" s="9" t="s">
        <v>196</v>
      </c>
      <c r="B187" s="10" t="e">
        <f>#REF!</f>
        <v>#REF!</v>
      </c>
      <c r="C187" s="10" t="e">
        <f>#REF!</f>
        <v>#REF!</v>
      </c>
      <c r="D187" s="11" t="e">
        <f>INDEX('startovní listina 100 m muži'!$C$5:$I$204,MATCH($B187,'startovní listina 100 m muži'!$C$5:$C$204,0),3)</f>
        <v>#REF!</v>
      </c>
      <c r="E187" s="11" t="e">
        <f>INDEX('startovní listina 100 m muži'!$C$5:$I$204,MATCH($B187,'startovní listina 100 m muži'!$C$5:$C$204,0),4)</f>
        <v>#REF!</v>
      </c>
      <c r="F187" s="11" t="e">
        <f>INDEX('startovní listina 100 m muži'!$C$5:$I$204,MATCH($B187,'startovní listina 100 m muži'!$C$5:$C$204,0),6)</f>
        <v>#REF!</v>
      </c>
      <c r="G187" s="11" t="e">
        <f>INDEX(#REF!,MATCH($B187,#REF!,0),3)</f>
        <v>#REF!</v>
      </c>
      <c r="H187" s="11" t="e">
        <f>INDEX(#REF!,MATCH($B187,#REF!,0),4)</f>
        <v>#REF!</v>
      </c>
      <c r="I187" s="11" t="e">
        <f>INDEX(#REF!,MATCH($B187,#REF!,0),6)</f>
        <v>#REF!</v>
      </c>
      <c r="J187" s="12" t="e">
        <f t="shared" si="22"/>
        <v>#REF!</v>
      </c>
      <c r="K187" s="37" t="e">
        <f t="shared" si="23"/>
        <v>#REF!</v>
      </c>
      <c r="L187" s="4" t="e">
        <f t="shared" si="24"/>
        <v>#REF!</v>
      </c>
      <c r="M187" s="46" t="e">
        <f t="shared" si="25"/>
        <v>#REF!</v>
      </c>
      <c r="N187" s="46" t="e">
        <f t="shared" si="26"/>
        <v>#REF!</v>
      </c>
      <c r="O187" s="46" t="e">
        <f t="shared" si="27"/>
        <v>#REF!</v>
      </c>
      <c r="P187" s="4" t="e">
        <f t="shared" si="28"/>
        <v>#REF!</v>
      </c>
      <c r="Q187" s="4" t="e">
        <f t="shared" si="29"/>
        <v>#REF!</v>
      </c>
      <c r="R187" s="4" t="e">
        <f t="shared" si="30"/>
        <v>#REF!</v>
      </c>
      <c r="S187" s="14" t="e">
        <f t="shared" si="31"/>
        <v>#REF!</v>
      </c>
      <c r="T187" s="4" t="e">
        <f t="shared" si="32"/>
        <v>#REF!</v>
      </c>
    </row>
    <row r="188" spans="1:20" ht="13.5" thickBot="1">
      <c r="A188" s="13" t="s">
        <v>197</v>
      </c>
      <c r="B188" s="10" t="e">
        <f>#REF!</f>
        <v>#REF!</v>
      </c>
      <c r="C188" s="10" t="e">
        <f>#REF!</f>
        <v>#REF!</v>
      </c>
      <c r="D188" s="11" t="e">
        <f>INDEX('startovní listina 100 m muži'!$C$5:$I$204,MATCH($B188,'startovní listina 100 m muži'!$C$5:$C$204,0),3)</f>
        <v>#REF!</v>
      </c>
      <c r="E188" s="11" t="e">
        <f>INDEX('startovní listina 100 m muži'!$C$5:$I$204,MATCH($B188,'startovní listina 100 m muži'!$C$5:$C$204,0),4)</f>
        <v>#REF!</v>
      </c>
      <c r="F188" s="11" t="e">
        <f>INDEX('startovní listina 100 m muži'!$C$5:$I$204,MATCH($B188,'startovní listina 100 m muži'!$C$5:$C$204,0),6)</f>
        <v>#REF!</v>
      </c>
      <c r="G188" s="11" t="e">
        <f>INDEX(#REF!,MATCH($B188,#REF!,0),3)</f>
        <v>#REF!</v>
      </c>
      <c r="H188" s="11" t="e">
        <f>INDEX(#REF!,MATCH($B188,#REF!,0),4)</f>
        <v>#REF!</v>
      </c>
      <c r="I188" s="11" t="e">
        <f>INDEX(#REF!,MATCH($B188,#REF!,0),6)</f>
        <v>#REF!</v>
      </c>
      <c r="J188" s="12" t="e">
        <f t="shared" si="22"/>
        <v>#REF!</v>
      </c>
      <c r="K188" s="37" t="e">
        <f t="shared" si="23"/>
        <v>#REF!</v>
      </c>
      <c r="L188" s="4" t="e">
        <f t="shared" si="24"/>
        <v>#REF!</v>
      </c>
      <c r="M188" s="46" t="e">
        <f t="shared" si="25"/>
        <v>#REF!</v>
      </c>
      <c r="N188" s="46" t="e">
        <f t="shared" si="26"/>
        <v>#REF!</v>
      </c>
      <c r="O188" s="46" t="e">
        <f t="shared" si="27"/>
        <v>#REF!</v>
      </c>
      <c r="P188" s="4" t="e">
        <f t="shared" si="28"/>
        <v>#REF!</v>
      </c>
      <c r="Q188" s="4" t="e">
        <f t="shared" si="29"/>
        <v>#REF!</v>
      </c>
      <c r="R188" s="4" t="e">
        <f t="shared" si="30"/>
        <v>#REF!</v>
      </c>
      <c r="S188" s="14" t="e">
        <f t="shared" si="31"/>
        <v>#REF!</v>
      </c>
      <c r="T188" s="4" t="e">
        <f t="shared" si="32"/>
        <v>#REF!</v>
      </c>
    </row>
    <row r="189" spans="1:20" ht="14.25" thickBot="1" thickTop="1">
      <c r="A189" s="9" t="s">
        <v>198</v>
      </c>
      <c r="B189" s="10" t="e">
        <f>#REF!</f>
        <v>#REF!</v>
      </c>
      <c r="C189" s="10" t="e">
        <f>#REF!</f>
        <v>#REF!</v>
      </c>
      <c r="D189" s="11" t="e">
        <f>INDEX('startovní listina 100 m muži'!$C$5:$I$204,MATCH($B189,'startovní listina 100 m muži'!$C$5:$C$204,0),3)</f>
        <v>#REF!</v>
      </c>
      <c r="E189" s="11" t="e">
        <f>INDEX('startovní listina 100 m muži'!$C$5:$I$204,MATCH($B189,'startovní listina 100 m muži'!$C$5:$C$204,0),4)</f>
        <v>#REF!</v>
      </c>
      <c r="F189" s="11" t="e">
        <f>INDEX('startovní listina 100 m muži'!$C$5:$I$204,MATCH($B189,'startovní listina 100 m muži'!$C$5:$C$204,0),6)</f>
        <v>#REF!</v>
      </c>
      <c r="G189" s="11" t="e">
        <f>INDEX(#REF!,MATCH($B189,#REF!,0),3)</f>
        <v>#REF!</v>
      </c>
      <c r="H189" s="11" t="e">
        <f>INDEX(#REF!,MATCH($B189,#REF!,0),4)</f>
        <v>#REF!</v>
      </c>
      <c r="I189" s="11" t="e">
        <f>INDEX(#REF!,MATCH($B189,#REF!,0),6)</f>
        <v>#REF!</v>
      </c>
      <c r="J189" s="12" t="e">
        <f t="shared" si="22"/>
        <v>#REF!</v>
      </c>
      <c r="K189" s="37" t="e">
        <f t="shared" si="23"/>
        <v>#REF!</v>
      </c>
      <c r="L189" s="4" t="e">
        <f t="shared" si="24"/>
        <v>#REF!</v>
      </c>
      <c r="M189" s="46" t="e">
        <f t="shared" si="25"/>
        <v>#REF!</v>
      </c>
      <c r="N189" s="46" t="e">
        <f t="shared" si="26"/>
        <v>#REF!</v>
      </c>
      <c r="O189" s="46" t="e">
        <f t="shared" si="27"/>
        <v>#REF!</v>
      </c>
      <c r="P189" s="4" t="e">
        <f t="shared" si="28"/>
        <v>#REF!</v>
      </c>
      <c r="Q189" s="4" t="e">
        <f t="shared" si="29"/>
        <v>#REF!</v>
      </c>
      <c r="R189" s="4" t="e">
        <f t="shared" si="30"/>
        <v>#REF!</v>
      </c>
      <c r="S189" s="14" t="e">
        <f t="shared" si="31"/>
        <v>#REF!</v>
      </c>
      <c r="T189" s="4" t="e">
        <f t="shared" si="32"/>
        <v>#REF!</v>
      </c>
    </row>
    <row r="190" spans="1:20" ht="13.5" thickBot="1">
      <c r="A190" s="13" t="s">
        <v>199</v>
      </c>
      <c r="B190" s="10" t="e">
        <f>#REF!</f>
        <v>#REF!</v>
      </c>
      <c r="C190" s="10" t="e">
        <f>#REF!</f>
        <v>#REF!</v>
      </c>
      <c r="D190" s="11" t="e">
        <f>INDEX('startovní listina 100 m muži'!$C$5:$I$204,MATCH($B190,'startovní listina 100 m muži'!$C$5:$C$204,0),3)</f>
        <v>#REF!</v>
      </c>
      <c r="E190" s="11" t="e">
        <f>INDEX('startovní listina 100 m muži'!$C$5:$I$204,MATCH($B190,'startovní listina 100 m muži'!$C$5:$C$204,0),4)</f>
        <v>#REF!</v>
      </c>
      <c r="F190" s="11" t="e">
        <f>INDEX('startovní listina 100 m muži'!$C$5:$I$204,MATCH($B190,'startovní listina 100 m muži'!$C$5:$C$204,0),6)</f>
        <v>#REF!</v>
      </c>
      <c r="G190" s="11" t="e">
        <f>INDEX(#REF!,MATCH($B190,#REF!,0),3)</f>
        <v>#REF!</v>
      </c>
      <c r="H190" s="11" t="e">
        <f>INDEX(#REF!,MATCH($B190,#REF!,0),4)</f>
        <v>#REF!</v>
      </c>
      <c r="I190" s="11" t="e">
        <f>INDEX(#REF!,MATCH($B190,#REF!,0),6)</f>
        <v>#REF!</v>
      </c>
      <c r="J190" s="12" t="e">
        <f t="shared" si="22"/>
        <v>#REF!</v>
      </c>
      <c r="K190" s="37" t="e">
        <f t="shared" si="23"/>
        <v>#REF!</v>
      </c>
      <c r="L190" s="4" t="e">
        <f t="shared" si="24"/>
        <v>#REF!</v>
      </c>
      <c r="M190" s="46" t="e">
        <f t="shared" si="25"/>
        <v>#REF!</v>
      </c>
      <c r="N190" s="46" t="e">
        <f t="shared" si="26"/>
        <v>#REF!</v>
      </c>
      <c r="O190" s="46" t="e">
        <f t="shared" si="27"/>
        <v>#REF!</v>
      </c>
      <c r="P190" s="4" t="e">
        <f t="shared" si="28"/>
        <v>#REF!</v>
      </c>
      <c r="Q190" s="4" t="e">
        <f t="shared" si="29"/>
        <v>#REF!</v>
      </c>
      <c r="R190" s="4" t="e">
        <f t="shared" si="30"/>
        <v>#REF!</v>
      </c>
      <c r="S190" s="14" t="e">
        <f t="shared" si="31"/>
        <v>#REF!</v>
      </c>
      <c r="T190" s="4" t="e">
        <f t="shared" si="32"/>
        <v>#REF!</v>
      </c>
    </row>
    <row r="191" spans="1:20" ht="14.25" thickBot="1" thickTop="1">
      <c r="A191" s="9" t="s">
        <v>200</v>
      </c>
      <c r="B191" s="10" t="e">
        <f>#REF!</f>
        <v>#REF!</v>
      </c>
      <c r="C191" s="10" t="e">
        <f>#REF!</f>
        <v>#REF!</v>
      </c>
      <c r="D191" s="11" t="e">
        <f>INDEX('startovní listina 100 m muži'!$C$5:$I$204,MATCH($B191,'startovní listina 100 m muži'!$C$5:$C$204,0),3)</f>
        <v>#REF!</v>
      </c>
      <c r="E191" s="11" t="e">
        <f>INDEX('startovní listina 100 m muži'!$C$5:$I$204,MATCH($B191,'startovní listina 100 m muži'!$C$5:$C$204,0),4)</f>
        <v>#REF!</v>
      </c>
      <c r="F191" s="11" t="e">
        <f>INDEX('startovní listina 100 m muži'!$C$5:$I$204,MATCH($B191,'startovní listina 100 m muži'!$C$5:$C$204,0),6)</f>
        <v>#REF!</v>
      </c>
      <c r="G191" s="11" t="e">
        <f>INDEX(#REF!,MATCH($B191,#REF!,0),3)</f>
        <v>#REF!</v>
      </c>
      <c r="H191" s="11" t="e">
        <f>INDEX(#REF!,MATCH($B191,#REF!,0),4)</f>
        <v>#REF!</v>
      </c>
      <c r="I191" s="11" t="e">
        <f>INDEX(#REF!,MATCH($B191,#REF!,0),6)</f>
        <v>#REF!</v>
      </c>
      <c r="J191" s="12" t="e">
        <f t="shared" si="22"/>
        <v>#REF!</v>
      </c>
      <c r="K191" s="37" t="e">
        <f t="shared" si="23"/>
        <v>#REF!</v>
      </c>
      <c r="L191" s="4" t="e">
        <f t="shared" si="24"/>
        <v>#REF!</v>
      </c>
      <c r="M191" s="46" t="e">
        <f t="shared" si="25"/>
        <v>#REF!</v>
      </c>
      <c r="N191" s="46" t="e">
        <f t="shared" si="26"/>
        <v>#REF!</v>
      </c>
      <c r="O191" s="46" t="e">
        <f t="shared" si="27"/>
        <v>#REF!</v>
      </c>
      <c r="P191" s="4" t="e">
        <f t="shared" si="28"/>
        <v>#REF!</v>
      </c>
      <c r="Q191" s="4" t="e">
        <f t="shared" si="29"/>
        <v>#REF!</v>
      </c>
      <c r="R191" s="4" t="e">
        <f t="shared" si="30"/>
        <v>#REF!</v>
      </c>
      <c r="S191" s="14" t="e">
        <f t="shared" si="31"/>
        <v>#REF!</v>
      </c>
      <c r="T191" s="4" t="e">
        <f t="shared" si="32"/>
        <v>#REF!</v>
      </c>
    </row>
    <row r="192" spans="1:20" ht="13.5" thickBot="1">
      <c r="A192" s="13" t="s">
        <v>201</v>
      </c>
      <c r="B192" s="10" t="e">
        <f>#REF!</f>
        <v>#REF!</v>
      </c>
      <c r="C192" s="10" t="e">
        <f>#REF!</f>
        <v>#REF!</v>
      </c>
      <c r="D192" s="11" t="e">
        <f>INDEX('startovní listina 100 m muži'!$C$5:$I$204,MATCH($B192,'startovní listina 100 m muži'!$C$5:$C$204,0),3)</f>
        <v>#REF!</v>
      </c>
      <c r="E192" s="11" t="e">
        <f>INDEX('startovní listina 100 m muži'!$C$5:$I$204,MATCH($B192,'startovní listina 100 m muži'!$C$5:$C$204,0),4)</f>
        <v>#REF!</v>
      </c>
      <c r="F192" s="11" t="e">
        <f>INDEX('startovní listina 100 m muži'!$C$5:$I$204,MATCH($B192,'startovní listina 100 m muži'!$C$5:$C$204,0),6)</f>
        <v>#REF!</v>
      </c>
      <c r="G192" s="11" t="e">
        <f>INDEX(#REF!,MATCH($B192,#REF!,0),3)</f>
        <v>#REF!</v>
      </c>
      <c r="H192" s="11" t="e">
        <f>INDEX(#REF!,MATCH($B192,#REF!,0),4)</f>
        <v>#REF!</v>
      </c>
      <c r="I192" s="11" t="e">
        <f>INDEX(#REF!,MATCH($B192,#REF!,0),6)</f>
        <v>#REF!</v>
      </c>
      <c r="J192" s="12" t="e">
        <f t="shared" si="22"/>
        <v>#REF!</v>
      </c>
      <c r="K192" s="37" t="e">
        <f t="shared" si="23"/>
        <v>#REF!</v>
      </c>
      <c r="L192" s="4" t="e">
        <f t="shared" si="24"/>
        <v>#REF!</v>
      </c>
      <c r="M192" s="46" t="e">
        <f t="shared" si="25"/>
        <v>#REF!</v>
      </c>
      <c r="N192" s="46" t="e">
        <f t="shared" si="26"/>
        <v>#REF!</v>
      </c>
      <c r="O192" s="46" t="e">
        <f t="shared" si="27"/>
        <v>#REF!</v>
      </c>
      <c r="P192" s="4" t="e">
        <f t="shared" si="28"/>
        <v>#REF!</v>
      </c>
      <c r="Q192" s="4" t="e">
        <f t="shared" si="29"/>
        <v>#REF!</v>
      </c>
      <c r="R192" s="4" t="e">
        <f t="shared" si="30"/>
        <v>#REF!</v>
      </c>
      <c r="S192" s="14" t="e">
        <f t="shared" si="31"/>
        <v>#REF!</v>
      </c>
      <c r="T192" s="4" t="e">
        <f t="shared" si="32"/>
        <v>#REF!</v>
      </c>
    </row>
    <row r="193" spans="1:20" ht="14.25" thickBot="1" thickTop="1">
      <c r="A193" s="9" t="s">
        <v>202</v>
      </c>
      <c r="B193" s="10" t="e">
        <f>#REF!</f>
        <v>#REF!</v>
      </c>
      <c r="C193" s="10" t="e">
        <f>#REF!</f>
        <v>#REF!</v>
      </c>
      <c r="D193" s="11" t="e">
        <f>INDEX('startovní listina 100 m muži'!$C$5:$I$204,MATCH($B193,'startovní listina 100 m muži'!$C$5:$C$204,0),3)</f>
        <v>#REF!</v>
      </c>
      <c r="E193" s="11" t="e">
        <f>INDEX('startovní listina 100 m muži'!$C$5:$I$204,MATCH($B193,'startovní listina 100 m muži'!$C$5:$C$204,0),4)</f>
        <v>#REF!</v>
      </c>
      <c r="F193" s="11" t="e">
        <f>INDEX('startovní listina 100 m muži'!$C$5:$I$204,MATCH($B193,'startovní listina 100 m muži'!$C$5:$C$204,0),6)</f>
        <v>#REF!</v>
      </c>
      <c r="G193" s="11" t="e">
        <f>INDEX(#REF!,MATCH($B193,#REF!,0),3)</f>
        <v>#REF!</v>
      </c>
      <c r="H193" s="11" t="e">
        <f>INDEX(#REF!,MATCH($B193,#REF!,0),4)</f>
        <v>#REF!</v>
      </c>
      <c r="I193" s="11" t="e">
        <f>INDEX(#REF!,MATCH($B193,#REF!,0),6)</f>
        <v>#REF!</v>
      </c>
      <c r="J193" s="12" t="e">
        <f t="shared" si="22"/>
        <v>#REF!</v>
      </c>
      <c r="K193" s="37" t="e">
        <f t="shared" si="23"/>
        <v>#REF!</v>
      </c>
      <c r="L193" s="4" t="e">
        <f t="shared" si="24"/>
        <v>#REF!</v>
      </c>
      <c r="M193" s="46" t="e">
        <f t="shared" si="25"/>
        <v>#REF!</v>
      </c>
      <c r="N193" s="46" t="e">
        <f t="shared" si="26"/>
        <v>#REF!</v>
      </c>
      <c r="O193" s="46" t="e">
        <f t="shared" si="27"/>
        <v>#REF!</v>
      </c>
      <c r="P193" s="4" t="e">
        <f t="shared" si="28"/>
        <v>#REF!</v>
      </c>
      <c r="Q193" s="4" t="e">
        <f t="shared" si="29"/>
        <v>#REF!</v>
      </c>
      <c r="R193" s="4" t="e">
        <f t="shared" si="30"/>
        <v>#REF!</v>
      </c>
      <c r="S193" s="14" t="e">
        <f t="shared" si="31"/>
        <v>#REF!</v>
      </c>
      <c r="T193" s="4" t="e">
        <f t="shared" si="32"/>
        <v>#REF!</v>
      </c>
    </row>
    <row r="194" spans="1:20" ht="13.5" thickBot="1">
      <c r="A194" s="13" t="s">
        <v>203</v>
      </c>
      <c r="B194" s="10" t="e">
        <f>#REF!</f>
        <v>#REF!</v>
      </c>
      <c r="C194" s="10" t="e">
        <f>#REF!</f>
        <v>#REF!</v>
      </c>
      <c r="D194" s="11" t="e">
        <f>INDEX('startovní listina 100 m muži'!$C$5:$I$204,MATCH($B194,'startovní listina 100 m muži'!$C$5:$C$204,0),3)</f>
        <v>#REF!</v>
      </c>
      <c r="E194" s="11" t="e">
        <f>INDEX('startovní listina 100 m muži'!$C$5:$I$204,MATCH($B194,'startovní listina 100 m muži'!$C$5:$C$204,0),4)</f>
        <v>#REF!</v>
      </c>
      <c r="F194" s="11" t="e">
        <f>INDEX('startovní listina 100 m muži'!$C$5:$I$204,MATCH($B194,'startovní listina 100 m muži'!$C$5:$C$204,0),6)</f>
        <v>#REF!</v>
      </c>
      <c r="G194" s="11" t="e">
        <f>INDEX(#REF!,MATCH($B194,#REF!,0),3)</f>
        <v>#REF!</v>
      </c>
      <c r="H194" s="11" t="e">
        <f>INDEX(#REF!,MATCH($B194,#REF!,0),4)</f>
        <v>#REF!</v>
      </c>
      <c r="I194" s="11" t="e">
        <f>INDEX(#REF!,MATCH($B194,#REF!,0),6)</f>
        <v>#REF!</v>
      </c>
      <c r="J194" s="12" t="e">
        <f t="shared" si="22"/>
        <v>#REF!</v>
      </c>
      <c r="K194" s="37" t="e">
        <f t="shared" si="23"/>
        <v>#REF!</v>
      </c>
      <c r="L194" s="4" t="e">
        <f t="shared" si="24"/>
        <v>#REF!</v>
      </c>
      <c r="M194" s="46" t="e">
        <f t="shared" si="25"/>
        <v>#REF!</v>
      </c>
      <c r="N194" s="46" t="e">
        <f t="shared" si="26"/>
        <v>#REF!</v>
      </c>
      <c r="O194" s="46" t="e">
        <f t="shared" si="27"/>
        <v>#REF!</v>
      </c>
      <c r="P194" s="4" t="e">
        <f t="shared" si="28"/>
        <v>#REF!</v>
      </c>
      <c r="Q194" s="4" t="e">
        <f t="shared" si="29"/>
        <v>#REF!</v>
      </c>
      <c r="R194" s="4" t="e">
        <f t="shared" si="30"/>
        <v>#REF!</v>
      </c>
      <c r="S194" s="14" t="e">
        <f t="shared" si="31"/>
        <v>#REF!</v>
      </c>
      <c r="T194" s="4" t="e">
        <f t="shared" si="32"/>
        <v>#REF!</v>
      </c>
    </row>
    <row r="195" spans="1:20" ht="14.25" thickBot="1" thickTop="1">
      <c r="A195" s="9" t="s">
        <v>204</v>
      </c>
      <c r="B195" s="10" t="e">
        <f>#REF!</f>
        <v>#REF!</v>
      </c>
      <c r="C195" s="10" t="e">
        <f>#REF!</f>
        <v>#REF!</v>
      </c>
      <c r="D195" s="11" t="e">
        <f>INDEX('startovní listina 100 m muži'!$C$5:$I$204,MATCH($B195,'startovní listina 100 m muži'!$C$5:$C$204,0),3)</f>
        <v>#REF!</v>
      </c>
      <c r="E195" s="11" t="e">
        <f>INDEX('startovní listina 100 m muži'!$C$5:$I$204,MATCH($B195,'startovní listina 100 m muži'!$C$5:$C$204,0),4)</f>
        <v>#REF!</v>
      </c>
      <c r="F195" s="11" t="e">
        <f>INDEX('startovní listina 100 m muži'!$C$5:$I$204,MATCH($B195,'startovní listina 100 m muži'!$C$5:$C$204,0),6)</f>
        <v>#REF!</v>
      </c>
      <c r="G195" s="11" t="e">
        <f>INDEX(#REF!,MATCH($B195,#REF!,0),3)</f>
        <v>#REF!</v>
      </c>
      <c r="H195" s="11" t="e">
        <f>INDEX(#REF!,MATCH($B195,#REF!,0),4)</f>
        <v>#REF!</v>
      </c>
      <c r="I195" s="11" t="e">
        <f>INDEX(#REF!,MATCH($B195,#REF!,0),6)</f>
        <v>#REF!</v>
      </c>
      <c r="J195" s="12" t="e">
        <f t="shared" si="22"/>
        <v>#REF!</v>
      </c>
      <c r="K195" s="37" t="e">
        <f t="shared" si="23"/>
        <v>#REF!</v>
      </c>
      <c r="L195" s="4" t="e">
        <f t="shared" si="24"/>
        <v>#REF!</v>
      </c>
      <c r="M195" s="46" t="e">
        <f t="shared" si="25"/>
        <v>#REF!</v>
      </c>
      <c r="N195" s="46" t="e">
        <f t="shared" si="26"/>
        <v>#REF!</v>
      </c>
      <c r="O195" s="46" t="e">
        <f t="shared" si="27"/>
        <v>#REF!</v>
      </c>
      <c r="P195" s="4" t="e">
        <f t="shared" si="28"/>
        <v>#REF!</v>
      </c>
      <c r="Q195" s="4" t="e">
        <f t="shared" si="29"/>
        <v>#REF!</v>
      </c>
      <c r="R195" s="4" t="e">
        <f t="shared" si="30"/>
        <v>#REF!</v>
      </c>
      <c r="S195" s="14" t="e">
        <f t="shared" si="31"/>
        <v>#REF!</v>
      </c>
      <c r="T195" s="4" t="e">
        <f t="shared" si="32"/>
        <v>#REF!</v>
      </c>
    </row>
    <row r="196" spans="1:20" ht="13.5" thickBot="1">
      <c r="A196" s="13" t="s">
        <v>205</v>
      </c>
      <c r="B196" s="10" t="e">
        <f>#REF!</f>
        <v>#REF!</v>
      </c>
      <c r="C196" s="10" t="e">
        <f>#REF!</f>
        <v>#REF!</v>
      </c>
      <c r="D196" s="11" t="e">
        <f>INDEX('startovní listina 100 m muži'!$C$5:$I$204,MATCH($B196,'startovní listina 100 m muži'!$C$5:$C$204,0),3)</f>
        <v>#REF!</v>
      </c>
      <c r="E196" s="11" t="e">
        <f>INDEX('startovní listina 100 m muži'!$C$5:$I$204,MATCH($B196,'startovní listina 100 m muži'!$C$5:$C$204,0),4)</f>
        <v>#REF!</v>
      </c>
      <c r="F196" s="11" t="e">
        <f>INDEX('startovní listina 100 m muži'!$C$5:$I$204,MATCH($B196,'startovní listina 100 m muži'!$C$5:$C$204,0),6)</f>
        <v>#REF!</v>
      </c>
      <c r="G196" s="11" t="e">
        <f>INDEX(#REF!,MATCH($B196,#REF!,0),3)</f>
        <v>#REF!</v>
      </c>
      <c r="H196" s="11" t="e">
        <f>INDEX(#REF!,MATCH($B196,#REF!,0),4)</f>
        <v>#REF!</v>
      </c>
      <c r="I196" s="11" t="e">
        <f>INDEX(#REF!,MATCH($B196,#REF!,0),6)</f>
        <v>#REF!</v>
      </c>
      <c r="J196" s="12" t="e">
        <f t="shared" si="22"/>
        <v>#REF!</v>
      </c>
      <c r="K196" s="37" t="e">
        <f t="shared" si="23"/>
        <v>#REF!</v>
      </c>
      <c r="L196" s="4" t="e">
        <f t="shared" si="24"/>
        <v>#REF!</v>
      </c>
      <c r="M196" s="46" t="e">
        <f t="shared" si="25"/>
        <v>#REF!</v>
      </c>
      <c r="N196" s="46" t="e">
        <f t="shared" si="26"/>
        <v>#REF!</v>
      </c>
      <c r="O196" s="46" t="e">
        <f t="shared" si="27"/>
        <v>#REF!</v>
      </c>
      <c r="P196" s="4" t="e">
        <f t="shared" si="28"/>
        <v>#REF!</v>
      </c>
      <c r="Q196" s="4" t="e">
        <f t="shared" si="29"/>
        <v>#REF!</v>
      </c>
      <c r="R196" s="4" t="e">
        <f t="shared" si="30"/>
        <v>#REF!</v>
      </c>
      <c r="S196" s="14" t="e">
        <f t="shared" si="31"/>
        <v>#REF!</v>
      </c>
      <c r="T196" s="4" t="e">
        <f t="shared" si="32"/>
        <v>#REF!</v>
      </c>
    </row>
    <row r="197" spans="1:20" ht="14.25" thickBot="1" thickTop="1">
      <c r="A197" s="9" t="s">
        <v>206</v>
      </c>
      <c r="B197" s="10" t="e">
        <f>#REF!</f>
        <v>#REF!</v>
      </c>
      <c r="C197" s="10" t="e">
        <f>#REF!</f>
        <v>#REF!</v>
      </c>
      <c r="D197" s="11" t="e">
        <f>INDEX('startovní listina 100 m muži'!$C$5:$I$204,MATCH($B197,'startovní listina 100 m muži'!$C$5:$C$204,0),3)</f>
        <v>#REF!</v>
      </c>
      <c r="E197" s="11" t="e">
        <f>INDEX('startovní listina 100 m muži'!$C$5:$I$204,MATCH($B197,'startovní listina 100 m muži'!$C$5:$C$204,0),4)</f>
        <v>#REF!</v>
      </c>
      <c r="F197" s="11" t="e">
        <f>INDEX('startovní listina 100 m muži'!$C$5:$I$204,MATCH($B197,'startovní listina 100 m muži'!$C$5:$C$204,0),6)</f>
        <v>#REF!</v>
      </c>
      <c r="G197" s="11" t="e">
        <f>INDEX(#REF!,MATCH($B197,#REF!,0),3)</f>
        <v>#REF!</v>
      </c>
      <c r="H197" s="11" t="e">
        <f>INDEX(#REF!,MATCH($B197,#REF!,0),4)</f>
        <v>#REF!</v>
      </c>
      <c r="I197" s="11" t="e">
        <f>INDEX(#REF!,MATCH($B197,#REF!,0),6)</f>
        <v>#REF!</v>
      </c>
      <c r="J197" s="12" t="e">
        <f aca="true" t="shared" si="33" ref="J197:J205">F197+I197</f>
        <v>#REF!</v>
      </c>
      <c r="K197" s="37" t="e">
        <f t="shared" si="23"/>
        <v>#REF!</v>
      </c>
      <c r="L197" s="4" t="e">
        <f t="shared" si="24"/>
        <v>#REF!</v>
      </c>
      <c r="M197" s="46" t="e">
        <f t="shared" si="25"/>
        <v>#REF!</v>
      </c>
      <c r="N197" s="46" t="e">
        <f t="shared" si="26"/>
        <v>#REF!</v>
      </c>
      <c r="O197" s="46" t="e">
        <f t="shared" si="27"/>
        <v>#REF!</v>
      </c>
      <c r="P197" s="4" t="e">
        <f t="shared" si="28"/>
        <v>#REF!</v>
      </c>
      <c r="Q197" s="4" t="e">
        <f t="shared" si="29"/>
        <v>#REF!</v>
      </c>
      <c r="R197" s="4" t="e">
        <f t="shared" si="30"/>
        <v>#REF!</v>
      </c>
      <c r="S197" s="14" t="e">
        <f t="shared" si="31"/>
        <v>#REF!</v>
      </c>
      <c r="T197" s="4" t="e">
        <f t="shared" si="32"/>
        <v>#REF!</v>
      </c>
    </row>
    <row r="198" spans="1:20" ht="13.5" thickBot="1">
      <c r="A198" s="13" t="s">
        <v>207</v>
      </c>
      <c r="B198" s="10" t="e">
        <f>#REF!</f>
        <v>#REF!</v>
      </c>
      <c r="C198" s="10" t="e">
        <f>#REF!</f>
        <v>#REF!</v>
      </c>
      <c r="D198" s="11" t="e">
        <f>INDEX('startovní listina 100 m muži'!$C$5:$I$204,MATCH($B198,'startovní listina 100 m muži'!$C$5:$C$204,0),3)</f>
        <v>#REF!</v>
      </c>
      <c r="E198" s="11" t="e">
        <f>INDEX('startovní listina 100 m muži'!$C$5:$I$204,MATCH($B198,'startovní listina 100 m muži'!$C$5:$C$204,0),4)</f>
        <v>#REF!</v>
      </c>
      <c r="F198" s="11" t="e">
        <f>INDEX('startovní listina 100 m muži'!$C$5:$I$204,MATCH($B198,'startovní listina 100 m muži'!$C$5:$C$204,0),6)</f>
        <v>#REF!</v>
      </c>
      <c r="G198" s="11" t="e">
        <f>INDEX(#REF!,MATCH($B198,#REF!,0),3)</f>
        <v>#REF!</v>
      </c>
      <c r="H198" s="11" t="e">
        <f>INDEX(#REF!,MATCH($B198,#REF!,0),4)</f>
        <v>#REF!</v>
      </c>
      <c r="I198" s="11" t="e">
        <f>INDEX(#REF!,MATCH($B198,#REF!,0),6)</f>
        <v>#REF!</v>
      </c>
      <c r="J198" s="12" t="e">
        <f t="shared" si="33"/>
        <v>#REF!</v>
      </c>
      <c r="K198" s="37" t="e">
        <f aca="true" t="shared" si="34" ref="K198:K205">IF(J198&gt;99,1000+A198,J198)</f>
        <v>#REF!</v>
      </c>
      <c r="L198" s="4" t="e">
        <f aca="true" t="shared" si="35" ref="L198:L205">RANK(K198,K$5:K$205,1)</f>
        <v>#REF!</v>
      </c>
      <c r="M198" s="46" t="e">
        <f aca="true" t="shared" si="36" ref="M198:M205">MAX(D198,E198)</f>
        <v>#REF!</v>
      </c>
      <c r="N198" s="46" t="e">
        <f aca="true" t="shared" si="37" ref="N198:N205">MAX(G198,H198)</f>
        <v>#REF!</v>
      </c>
      <c r="O198" s="46" t="e">
        <f aca="true" t="shared" si="38" ref="O198:O205">M198+N198</f>
        <v>#REF!</v>
      </c>
      <c r="P198" s="4" t="e">
        <f aca="true" t="shared" si="39" ref="P198:P205">RANK(O198,O$5:O$205,1)</f>
        <v>#REF!</v>
      </c>
      <c r="Q198" s="4" t="e">
        <f aca="true" t="shared" si="40" ref="Q198:Q205">P198/1000+L198</f>
        <v>#REF!</v>
      </c>
      <c r="R198" s="4" t="e">
        <f aca="true" t="shared" si="41" ref="R198:R205">RANK(Q198,Q$5:Q$205,1)</f>
        <v>#REF!</v>
      </c>
      <c r="S198" s="14" t="e">
        <f aca="true" t="shared" si="42" ref="S198:S205">A198/1000+R198</f>
        <v>#REF!</v>
      </c>
      <c r="T198" s="4" t="e">
        <f aca="true" t="shared" si="43" ref="T198:T205">RANK(S198,S$5:S$205,1)</f>
        <v>#REF!</v>
      </c>
    </row>
    <row r="199" spans="1:20" ht="14.25" thickBot="1" thickTop="1">
      <c r="A199" s="9" t="s">
        <v>208</v>
      </c>
      <c r="B199" s="10" t="e">
        <f>#REF!</f>
        <v>#REF!</v>
      </c>
      <c r="C199" s="10" t="e">
        <f>#REF!</f>
        <v>#REF!</v>
      </c>
      <c r="D199" s="11" t="e">
        <f>INDEX('startovní listina 100 m muži'!$C$5:$I$204,MATCH($B199,'startovní listina 100 m muži'!$C$5:$C$204,0),3)</f>
        <v>#REF!</v>
      </c>
      <c r="E199" s="11" t="e">
        <f>INDEX('startovní listina 100 m muži'!$C$5:$I$204,MATCH($B199,'startovní listina 100 m muži'!$C$5:$C$204,0),4)</f>
        <v>#REF!</v>
      </c>
      <c r="F199" s="11" t="e">
        <f>INDEX('startovní listina 100 m muži'!$C$5:$I$204,MATCH($B199,'startovní listina 100 m muži'!$C$5:$C$204,0),6)</f>
        <v>#REF!</v>
      </c>
      <c r="G199" s="11" t="e">
        <f>INDEX(#REF!,MATCH($B199,#REF!,0),3)</f>
        <v>#REF!</v>
      </c>
      <c r="H199" s="11" t="e">
        <f>INDEX(#REF!,MATCH($B199,#REF!,0),4)</f>
        <v>#REF!</v>
      </c>
      <c r="I199" s="11" t="e">
        <f>INDEX(#REF!,MATCH($B199,#REF!,0),6)</f>
        <v>#REF!</v>
      </c>
      <c r="J199" s="12" t="e">
        <f t="shared" si="33"/>
        <v>#REF!</v>
      </c>
      <c r="K199" s="37" t="e">
        <f t="shared" si="34"/>
        <v>#REF!</v>
      </c>
      <c r="L199" s="4" t="e">
        <f t="shared" si="35"/>
        <v>#REF!</v>
      </c>
      <c r="M199" s="46" t="e">
        <f t="shared" si="36"/>
        <v>#REF!</v>
      </c>
      <c r="N199" s="46" t="e">
        <f t="shared" si="37"/>
        <v>#REF!</v>
      </c>
      <c r="O199" s="46" t="e">
        <f t="shared" si="38"/>
        <v>#REF!</v>
      </c>
      <c r="P199" s="4" t="e">
        <f t="shared" si="39"/>
        <v>#REF!</v>
      </c>
      <c r="Q199" s="4" t="e">
        <f t="shared" si="40"/>
        <v>#REF!</v>
      </c>
      <c r="R199" s="4" t="e">
        <f t="shared" si="41"/>
        <v>#REF!</v>
      </c>
      <c r="S199" s="14" t="e">
        <f t="shared" si="42"/>
        <v>#REF!</v>
      </c>
      <c r="T199" s="4" t="e">
        <f t="shared" si="43"/>
        <v>#REF!</v>
      </c>
    </row>
    <row r="200" spans="1:20" ht="13.5" thickBot="1">
      <c r="A200" s="13" t="s">
        <v>209</v>
      </c>
      <c r="B200" s="10" t="e">
        <f>#REF!</f>
        <v>#REF!</v>
      </c>
      <c r="C200" s="10" t="e">
        <f>#REF!</f>
        <v>#REF!</v>
      </c>
      <c r="D200" s="11" t="e">
        <f>INDEX('startovní listina 100 m muži'!$C$5:$I$204,MATCH($B200,'startovní listina 100 m muži'!$C$5:$C$204,0),3)</f>
        <v>#REF!</v>
      </c>
      <c r="E200" s="11" t="e">
        <f>INDEX('startovní listina 100 m muži'!$C$5:$I$204,MATCH($B200,'startovní listina 100 m muži'!$C$5:$C$204,0),4)</f>
        <v>#REF!</v>
      </c>
      <c r="F200" s="11" t="e">
        <f>INDEX('startovní listina 100 m muži'!$C$5:$I$204,MATCH($B200,'startovní listina 100 m muži'!$C$5:$C$204,0),6)</f>
        <v>#REF!</v>
      </c>
      <c r="G200" s="11" t="e">
        <f>INDEX(#REF!,MATCH($B200,#REF!,0),3)</f>
        <v>#REF!</v>
      </c>
      <c r="H200" s="11" t="e">
        <f>INDEX(#REF!,MATCH($B200,#REF!,0),4)</f>
        <v>#REF!</v>
      </c>
      <c r="I200" s="11" t="e">
        <f>INDEX(#REF!,MATCH($B200,#REF!,0),6)</f>
        <v>#REF!</v>
      </c>
      <c r="J200" s="12" t="e">
        <f t="shared" si="33"/>
        <v>#REF!</v>
      </c>
      <c r="K200" s="37" t="e">
        <f t="shared" si="34"/>
        <v>#REF!</v>
      </c>
      <c r="L200" s="4" t="e">
        <f t="shared" si="35"/>
        <v>#REF!</v>
      </c>
      <c r="M200" s="46" t="e">
        <f t="shared" si="36"/>
        <v>#REF!</v>
      </c>
      <c r="N200" s="46" t="e">
        <f t="shared" si="37"/>
        <v>#REF!</v>
      </c>
      <c r="O200" s="46" t="e">
        <f t="shared" si="38"/>
        <v>#REF!</v>
      </c>
      <c r="P200" s="4" t="e">
        <f t="shared" si="39"/>
        <v>#REF!</v>
      </c>
      <c r="Q200" s="4" t="e">
        <f t="shared" si="40"/>
        <v>#REF!</v>
      </c>
      <c r="R200" s="4" t="e">
        <f t="shared" si="41"/>
        <v>#REF!</v>
      </c>
      <c r="S200" s="14" t="e">
        <f t="shared" si="42"/>
        <v>#REF!</v>
      </c>
      <c r="T200" s="4" t="e">
        <f t="shared" si="43"/>
        <v>#REF!</v>
      </c>
    </row>
    <row r="201" spans="1:20" ht="14.25" thickBot="1" thickTop="1">
      <c r="A201" s="9" t="s">
        <v>210</v>
      </c>
      <c r="B201" s="10" t="e">
        <f>#REF!</f>
        <v>#REF!</v>
      </c>
      <c r="C201" s="10" t="e">
        <f>#REF!</f>
        <v>#REF!</v>
      </c>
      <c r="D201" s="11" t="e">
        <f>INDEX('startovní listina 100 m muži'!$C$5:$I$204,MATCH($B201,'startovní listina 100 m muži'!$C$5:$C$204,0),3)</f>
        <v>#REF!</v>
      </c>
      <c r="E201" s="11" t="e">
        <f>INDEX('startovní listina 100 m muži'!$C$5:$I$204,MATCH($B201,'startovní listina 100 m muži'!$C$5:$C$204,0),4)</f>
        <v>#REF!</v>
      </c>
      <c r="F201" s="11" t="e">
        <f>INDEX('startovní listina 100 m muži'!$C$5:$I$204,MATCH($B201,'startovní listina 100 m muži'!$C$5:$C$204,0),6)</f>
        <v>#REF!</v>
      </c>
      <c r="G201" s="11" t="e">
        <f>INDEX(#REF!,MATCH($B201,#REF!,0),3)</f>
        <v>#REF!</v>
      </c>
      <c r="H201" s="11" t="e">
        <f>INDEX(#REF!,MATCH($B201,#REF!,0),4)</f>
        <v>#REF!</v>
      </c>
      <c r="I201" s="11" t="e">
        <f>INDEX(#REF!,MATCH($B201,#REF!,0),6)</f>
        <v>#REF!</v>
      </c>
      <c r="J201" s="12" t="e">
        <f t="shared" si="33"/>
        <v>#REF!</v>
      </c>
      <c r="K201" s="37" t="e">
        <f t="shared" si="34"/>
        <v>#REF!</v>
      </c>
      <c r="L201" s="4" t="e">
        <f t="shared" si="35"/>
        <v>#REF!</v>
      </c>
      <c r="M201" s="46" t="e">
        <f t="shared" si="36"/>
        <v>#REF!</v>
      </c>
      <c r="N201" s="46" t="e">
        <f t="shared" si="37"/>
        <v>#REF!</v>
      </c>
      <c r="O201" s="46" t="e">
        <f t="shared" si="38"/>
        <v>#REF!</v>
      </c>
      <c r="P201" s="4" t="e">
        <f t="shared" si="39"/>
        <v>#REF!</v>
      </c>
      <c r="Q201" s="4" t="e">
        <f t="shared" si="40"/>
        <v>#REF!</v>
      </c>
      <c r="R201" s="4" t="e">
        <f t="shared" si="41"/>
        <v>#REF!</v>
      </c>
      <c r="S201" s="14" t="e">
        <f t="shared" si="42"/>
        <v>#REF!</v>
      </c>
      <c r="T201" s="4" t="e">
        <f t="shared" si="43"/>
        <v>#REF!</v>
      </c>
    </row>
    <row r="202" spans="1:20" ht="13.5" thickBot="1">
      <c r="A202" s="13" t="s">
        <v>211</v>
      </c>
      <c r="B202" s="10" t="e">
        <f>#REF!</f>
        <v>#REF!</v>
      </c>
      <c r="C202" s="10" t="e">
        <f>#REF!</f>
        <v>#REF!</v>
      </c>
      <c r="D202" s="11" t="e">
        <f>INDEX('startovní listina 100 m muži'!$C$5:$I$204,MATCH($B202,'startovní listina 100 m muži'!$C$5:$C$204,0),3)</f>
        <v>#REF!</v>
      </c>
      <c r="E202" s="11" t="e">
        <f>INDEX('startovní listina 100 m muži'!$C$5:$I$204,MATCH($B202,'startovní listina 100 m muži'!$C$5:$C$204,0),4)</f>
        <v>#REF!</v>
      </c>
      <c r="F202" s="11" t="e">
        <f>INDEX('startovní listina 100 m muži'!$C$5:$I$204,MATCH($B202,'startovní listina 100 m muži'!$C$5:$C$204,0),6)</f>
        <v>#REF!</v>
      </c>
      <c r="G202" s="11" t="e">
        <f>INDEX(#REF!,MATCH($B202,#REF!,0),3)</f>
        <v>#REF!</v>
      </c>
      <c r="H202" s="11" t="e">
        <f>INDEX(#REF!,MATCH($B202,#REF!,0),4)</f>
        <v>#REF!</v>
      </c>
      <c r="I202" s="11" t="e">
        <f>INDEX(#REF!,MATCH($B202,#REF!,0),6)</f>
        <v>#REF!</v>
      </c>
      <c r="J202" s="12" t="e">
        <f t="shared" si="33"/>
        <v>#REF!</v>
      </c>
      <c r="K202" s="37" t="e">
        <f t="shared" si="34"/>
        <v>#REF!</v>
      </c>
      <c r="L202" s="4" t="e">
        <f t="shared" si="35"/>
        <v>#REF!</v>
      </c>
      <c r="M202" s="46" t="e">
        <f t="shared" si="36"/>
        <v>#REF!</v>
      </c>
      <c r="N202" s="46" t="e">
        <f t="shared" si="37"/>
        <v>#REF!</v>
      </c>
      <c r="O202" s="46" t="e">
        <f t="shared" si="38"/>
        <v>#REF!</v>
      </c>
      <c r="P202" s="4" t="e">
        <f t="shared" si="39"/>
        <v>#REF!</v>
      </c>
      <c r="Q202" s="4" t="e">
        <f t="shared" si="40"/>
        <v>#REF!</v>
      </c>
      <c r="R202" s="4" t="e">
        <f t="shared" si="41"/>
        <v>#REF!</v>
      </c>
      <c r="S202" s="14" t="e">
        <f t="shared" si="42"/>
        <v>#REF!</v>
      </c>
      <c r="T202" s="4" t="e">
        <f t="shared" si="43"/>
        <v>#REF!</v>
      </c>
    </row>
    <row r="203" spans="1:20" ht="14.25" thickBot="1" thickTop="1">
      <c r="A203" s="9" t="s">
        <v>212</v>
      </c>
      <c r="B203" s="10" t="e">
        <f>#REF!</f>
        <v>#REF!</v>
      </c>
      <c r="C203" s="10" t="e">
        <f>#REF!</f>
        <v>#REF!</v>
      </c>
      <c r="D203" s="11" t="e">
        <f>INDEX('startovní listina 100 m muži'!$C$5:$I$204,MATCH($B203,'startovní listina 100 m muži'!$C$5:$C$204,0),3)</f>
        <v>#REF!</v>
      </c>
      <c r="E203" s="11" t="e">
        <f>INDEX('startovní listina 100 m muži'!$C$5:$I$204,MATCH($B203,'startovní listina 100 m muži'!$C$5:$C$204,0),4)</f>
        <v>#REF!</v>
      </c>
      <c r="F203" s="11" t="e">
        <f>INDEX('startovní listina 100 m muži'!$C$5:$I$204,MATCH($B203,'startovní listina 100 m muži'!$C$5:$C$204,0),6)</f>
        <v>#REF!</v>
      </c>
      <c r="G203" s="11" t="e">
        <f>INDEX(#REF!,MATCH($B203,#REF!,0),3)</f>
        <v>#REF!</v>
      </c>
      <c r="H203" s="11" t="e">
        <f>INDEX(#REF!,MATCH($B203,#REF!,0),4)</f>
        <v>#REF!</v>
      </c>
      <c r="I203" s="11" t="e">
        <f>INDEX(#REF!,MATCH($B203,#REF!,0),6)</f>
        <v>#REF!</v>
      </c>
      <c r="J203" s="12" t="e">
        <f t="shared" si="33"/>
        <v>#REF!</v>
      </c>
      <c r="K203" s="37" t="e">
        <f t="shared" si="34"/>
        <v>#REF!</v>
      </c>
      <c r="L203" s="4" t="e">
        <f t="shared" si="35"/>
        <v>#REF!</v>
      </c>
      <c r="M203" s="46" t="e">
        <f t="shared" si="36"/>
        <v>#REF!</v>
      </c>
      <c r="N203" s="46" t="e">
        <f t="shared" si="37"/>
        <v>#REF!</v>
      </c>
      <c r="O203" s="46" t="e">
        <f t="shared" si="38"/>
        <v>#REF!</v>
      </c>
      <c r="P203" s="4" t="e">
        <f t="shared" si="39"/>
        <v>#REF!</v>
      </c>
      <c r="Q203" s="4" t="e">
        <f t="shared" si="40"/>
        <v>#REF!</v>
      </c>
      <c r="R203" s="4" t="e">
        <f t="shared" si="41"/>
        <v>#REF!</v>
      </c>
      <c r="S203" s="14" t="e">
        <f t="shared" si="42"/>
        <v>#REF!</v>
      </c>
      <c r="T203" s="4" t="e">
        <f t="shared" si="43"/>
        <v>#REF!</v>
      </c>
    </row>
    <row r="204" spans="1:20" ht="13.5" thickBot="1">
      <c r="A204" s="13" t="s">
        <v>213</v>
      </c>
      <c r="B204" s="10" t="e">
        <f>#REF!</f>
        <v>#REF!</v>
      </c>
      <c r="C204" s="10" t="e">
        <f>#REF!</f>
        <v>#REF!</v>
      </c>
      <c r="D204" s="11" t="e">
        <f>INDEX('startovní listina 100 m muži'!$C$5:$I$204,MATCH($B204,'startovní listina 100 m muži'!$C$5:$C$204,0),3)</f>
        <v>#REF!</v>
      </c>
      <c r="E204" s="11" t="e">
        <f>INDEX('startovní listina 100 m muži'!$C$5:$I$204,MATCH($B204,'startovní listina 100 m muži'!$C$5:$C$204,0),4)</f>
        <v>#REF!</v>
      </c>
      <c r="F204" s="11" t="e">
        <f>INDEX('startovní listina 100 m muži'!$C$5:$I$204,MATCH($B204,'startovní listina 100 m muži'!$C$5:$C$204,0),6)</f>
        <v>#REF!</v>
      </c>
      <c r="G204" s="11" t="e">
        <f>INDEX(#REF!,MATCH($B204,#REF!,0),3)</f>
        <v>#REF!</v>
      </c>
      <c r="H204" s="11" t="e">
        <f>INDEX(#REF!,MATCH($B204,#REF!,0),4)</f>
        <v>#REF!</v>
      </c>
      <c r="I204" s="11" t="e">
        <f>INDEX(#REF!,MATCH($B204,#REF!,0),6)</f>
        <v>#REF!</v>
      </c>
      <c r="J204" s="12" t="e">
        <f t="shared" si="33"/>
        <v>#REF!</v>
      </c>
      <c r="K204" s="37" t="e">
        <f t="shared" si="34"/>
        <v>#REF!</v>
      </c>
      <c r="L204" s="4" t="e">
        <f t="shared" si="35"/>
        <v>#REF!</v>
      </c>
      <c r="M204" s="46" t="e">
        <f t="shared" si="36"/>
        <v>#REF!</v>
      </c>
      <c r="N204" s="46" t="e">
        <f t="shared" si="37"/>
        <v>#REF!</v>
      </c>
      <c r="O204" s="46" t="e">
        <f t="shared" si="38"/>
        <v>#REF!</v>
      </c>
      <c r="P204" s="4" t="e">
        <f t="shared" si="39"/>
        <v>#REF!</v>
      </c>
      <c r="Q204" s="4" t="e">
        <f t="shared" si="40"/>
        <v>#REF!</v>
      </c>
      <c r="R204" s="4" t="e">
        <f t="shared" si="41"/>
        <v>#REF!</v>
      </c>
      <c r="S204" s="14" t="e">
        <f t="shared" si="42"/>
        <v>#REF!</v>
      </c>
      <c r="T204" s="4" t="e">
        <f t="shared" si="43"/>
        <v>#REF!</v>
      </c>
    </row>
    <row r="205" spans="1:20" ht="13.5" thickTop="1">
      <c r="A205" s="9" t="s">
        <v>214</v>
      </c>
      <c r="B205" s="10" t="e">
        <f>#REF!</f>
        <v>#REF!</v>
      </c>
      <c r="C205" s="10" t="e">
        <f>#REF!</f>
        <v>#REF!</v>
      </c>
      <c r="D205" s="11" t="e">
        <f>INDEX('startovní listina 100 m muži'!$C$5:$I$204,MATCH($B205,'startovní listina 100 m muži'!$C$5:$C$204,0),3)</f>
        <v>#REF!</v>
      </c>
      <c r="E205" s="11" t="e">
        <f>INDEX('startovní listina 100 m muži'!$C$5:$I$204,MATCH($B205,'startovní listina 100 m muži'!$C$5:$C$204,0),4)</f>
        <v>#REF!</v>
      </c>
      <c r="F205" s="11" t="e">
        <f>INDEX('startovní listina 100 m muži'!$C$5:$I$204,MATCH($B205,'startovní listina 100 m muži'!$C$5:$C$204,0),6)</f>
        <v>#REF!</v>
      </c>
      <c r="G205" s="11" t="e">
        <f>INDEX(#REF!,MATCH($B205,#REF!,0),3)</f>
        <v>#REF!</v>
      </c>
      <c r="H205" s="11" t="e">
        <f>INDEX(#REF!,MATCH($B205,#REF!,0),4)</f>
        <v>#REF!</v>
      </c>
      <c r="I205" s="11" t="e">
        <f>INDEX(#REF!,MATCH($B205,#REF!,0),6)</f>
        <v>#REF!</v>
      </c>
      <c r="J205" s="12" t="e">
        <f t="shared" si="33"/>
        <v>#REF!</v>
      </c>
      <c r="K205" s="37" t="e">
        <f t="shared" si="34"/>
        <v>#REF!</v>
      </c>
      <c r="L205" s="4" t="e">
        <f t="shared" si="35"/>
        <v>#REF!</v>
      </c>
      <c r="M205" s="46" t="e">
        <f t="shared" si="36"/>
        <v>#REF!</v>
      </c>
      <c r="N205" s="46" t="e">
        <f t="shared" si="37"/>
        <v>#REF!</v>
      </c>
      <c r="O205" s="46" t="e">
        <f t="shared" si="38"/>
        <v>#REF!</v>
      </c>
      <c r="P205" s="4" t="e">
        <f t="shared" si="39"/>
        <v>#REF!</v>
      </c>
      <c r="Q205" s="4" t="e">
        <f t="shared" si="40"/>
        <v>#REF!</v>
      </c>
      <c r="R205" s="4" t="e">
        <f t="shared" si="41"/>
        <v>#REF!</v>
      </c>
      <c r="S205" s="14" t="e">
        <f t="shared" si="42"/>
        <v>#REF!</v>
      </c>
      <c r="T205" s="4" t="e">
        <f t="shared" si="43"/>
        <v>#REF!</v>
      </c>
    </row>
  </sheetData>
  <sheetProtection password="EBFC" sheet="1"/>
  <mergeCells count="4">
    <mergeCell ref="A1:J2"/>
    <mergeCell ref="A3:J3"/>
    <mergeCell ref="D4:F4"/>
    <mergeCell ref="G4:I4"/>
  </mergeCells>
  <conditionalFormatting sqref="L6:L205">
    <cfRule type="expression" priority="3" dxfId="1" stopIfTrue="1">
      <formula>COUNTIF(L$1:L$65536,L6)&gt;1</formula>
    </cfRule>
  </conditionalFormatting>
  <conditionalFormatting sqref="J5:K20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Rudolf</dc:creator>
  <cp:keywords/>
  <dc:description/>
  <cp:lastModifiedBy>Hrdlička Jaroslav, Ing.</cp:lastModifiedBy>
  <cp:lastPrinted>2021-08-17T07:34:46Z</cp:lastPrinted>
  <dcterms:created xsi:type="dcterms:W3CDTF">2011-07-15T06:38:26Z</dcterms:created>
  <dcterms:modified xsi:type="dcterms:W3CDTF">2021-08-17T07:34:50Z</dcterms:modified>
  <cp:category/>
  <cp:version/>
  <cp:contentType/>
  <cp:contentStatus/>
</cp:coreProperties>
</file>